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8800" windowHeight="12300" tabRatio="93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 i="12" l="1"/>
  <c r="V23" i="12"/>
  <c r="AA23" i="12"/>
  <c r="AF23" i="12"/>
  <c r="AP23" i="12"/>
  <c r="AP88" i="12"/>
  <c r="AF88" i="12"/>
  <c r="AU63" i="12"/>
  <c r="AP63" i="12"/>
  <c r="CR102" i="12"/>
  <c r="CW102" i="12"/>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<sst xmlns="http://schemas.openxmlformats.org/spreadsheetml/2006/main" count="1176" uniqueCount="603">
  <si>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</si>
  <si>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</si>
  <si>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</si>
  <si>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</si>
  <si>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</si>
  <si>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</si>
  <si>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</si>
  <si>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</si>
  <si>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</si>
  <si>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</si>
  <si>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</si>
  <si>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</si>
  <si>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</si>
  <si>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</si>
  <si>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</si>
  <si>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</si>
  <si>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</si>
  <si>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</si>
  <si>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</si>
  <si>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</si>
  <si>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</si>
  <si>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</si>
  <si>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</si>
  <si>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</si>
  <si>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</si>
  <si>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</si>
  <si>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</si>
  <si>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</si>
  <si>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</si>
  <si>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</si>
  <si>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</si>
  <si>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</si>
  <si>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</si>
  <si>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</si>
  <si>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</si>
  <si>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</si>
  <si>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</si>
  <si>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</si>
  <si>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</si>
  <si>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</si>
  <si>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</si>
  <si>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</si>
  <si>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</si>
  <si>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</si>
  <si>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</si>
  <si>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</si>
  <si>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</si>
  <si>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</si>
  <si>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</si>
  <si>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</si>
  <si>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</si>
  <si>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</si>
  <si>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</si>
  <si>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</si>
  <si>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</si>
  <si>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</si>
  <si>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</si>
  <si>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</si>
  <si>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</si>
  <si>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</si>
  <si>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</si>
  <si>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</si>
  <si>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</si>
  <si>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</si>
  <si>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</si>
  <si>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</si>
  <si>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</si>
  <si>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</si>
  <si>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</si>
  <si>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</si>
  <si>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</si>
  <si>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</si>
  <si>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</si>
  <si>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</si>
  <si>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</si>
  <si>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</si>
  <si>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</si>
  <si>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</si>
  <si>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</si>
  <si>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</si>
  <si>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</si>
  <si>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</si>
  <si>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</si>
  <si>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</si>
  <si>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</si>
  <si>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</si>
  <si>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</si>
  <si>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</si>
  <si>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</si>
  <si>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</si>
  <si>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</si>
  <si>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</si>
  <si>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</si>
  <si>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</si>
  <si>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</si>
  <si>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</si>
  <si>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</si>
  <si>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</si>
  <si>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</si>
  <si>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</si>
  <si>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</si>
  <si>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</si>
  <si>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</si>
  <si>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</si>
  <si>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</si>
  <si>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</si>
  <si>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</si>
  <si>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</si>
  <si>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</si>
  <si>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</si>
  <si>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</si>
  <si>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</si>
  <si>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</si>
  <si>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</si>
  <si>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</si>
  <si>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</si>
  <si>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</si>
  <si>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</si>
  <si>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</si>
  <si>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</si>
  <si>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</si>
  <si>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</si>
  <si>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</si>
  <si>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</si>
  <si>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</si>
  <si>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</si>
  <si>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</si>
  <si>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</si>
  <si>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</si>
  <si>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</si>
  <si>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</si>
  <si>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</si>
  <si>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</si>
  <si>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</si>
  <si>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</si>
  <si>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</si>
  <si>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</si>
  <si>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</si>
  <si>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</si>
  <si>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</si>
  <si>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</si>
  <si>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</si>
  <si>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</si>
  <si>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</si>
  <si>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</si>
  <si>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</si>
  <si>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</si>
  <si>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</si>
  <si>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</si>
  <si>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</si>
  <si>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</si>
  <si>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</si>
  <si>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</si>
  <si>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</si>
  <si>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</si>
  <si>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</si>
  <si>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</si>
  <si>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</si>
  <si>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</si>
  <si>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</si>
  <si>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</si>
  <si>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</si>
  <si>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</si>
  <si>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</si>
  <si>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</si>
  <si>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</si>
  <si>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</si>
  <si>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</si>
  <si>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</si>
  <si>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</si>
  <si>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</si>
  <si>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</si>
  <si>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</si>
  <si>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</si>
  <si>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</si>
  <si>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</si>
  <si>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</si>
  <si>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</si>
  <si>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</si>
  <si>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</si>
  <si>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</si>
  <si>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</si>
  <si>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</si>
  <si>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</si>
  <si>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</si>
  <si>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</si>
  <si>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</si>
  <si>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</si>
  <si>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</si>
  <si>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</si>
  <si>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</si>
  <si>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</si>
  <si>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</si>
  <si>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</si>
  <si>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</si>
  <si>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</si>
  <si>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</si>
  <si>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</si>
  <si>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</si>
  <si>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</si>
  <si>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</si>
  <si>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</si>
  <si>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</si>
  <si>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</si>
  <si>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</si>
  <si>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</si>
  <si>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</si>
  <si>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</si>
  <si>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</si>
  <si>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</si>
  <si>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</si>
  <si>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山梨県小菅村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</si>
  <si>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</si>
  <si>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</si>
  <si>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</si>
  <si>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</si>
  <si>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</si>
  <si>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</si>
  <si>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</si>
  <si>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</si>
  <si>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</si>
  <si>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</si>
  <si>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</si>
  <si>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</si>
  <si>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</si>
  <si>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</si>
  <si>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</si>
  <si>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</si>
  <si>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</si>
  <si>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</si>
  <si>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</si>
  <si>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</si>
  <si>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</si>
  <si>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</si>
  <si>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</si>
  <si>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</si>
  <si>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</si>
  <si>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</si>
  <si>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</si>
  <si>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</si>
  <si>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</si>
  <si>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</si>
  <si>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</si>
  <si>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</si>
  <si>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</si>
  <si>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</si>
  <si>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</si>
  <si>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</si>
  <si>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</si>
  <si>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</si>
  <si>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</si>
  <si>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</si>
  <si>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</si>
  <si>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</si>
  <si>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</si>
  <si>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</si>
  <si>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</si>
  <si>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</si>
  <si>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</si>
  <si>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</si>
  <si>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</si>
  <si>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</si>
  <si>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</si>
  <si>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</si>
  <si>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</si>
  <si>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</si>
  <si>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</si>
  <si>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</si>
  <si>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</si>
  <si>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</si>
  <si>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</si>
  <si>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</si>
  <si>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</si>
  <si>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</si>
  <si>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</si>
  <si>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</si>
  <si>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</si>
  <si>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</si>
  <si>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</si>
  <si>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</si>
  <si>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</si>
  <si>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</si>
  <si>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</si>
  <si>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</si>
  <si>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</si>
  <si>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</si>
  <si>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</si>
  <si>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</si>
  <si>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</si>
  <si>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</si>
  <si>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</si>
  <si>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</si>
  <si>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</si>
  <si>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</si>
  <si>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</si>
  <si>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</si>
  <si>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</si>
  <si>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</si>
  <si>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</si>
  <si>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</si>
  <si>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</si>
  <si>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</si>
  <si>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</si>
  <si>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</si>
  <si>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</si>
  <si>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</si>
  <si>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</si>
  <si>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</si>
  <si>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</si>
  <si>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</si>
  <si>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</si>
  <si>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</si>
  <si>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</si>
  <si>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</si>
  <si>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</si>
  <si>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</si>
  <si>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</si>
  <si>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</si>
  <si>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</si>
  <si>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</si>
  <si>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</si>
  <si>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</si>
  <si>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</si>
  <si>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</si>
  <si>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</si>
  <si>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</si>
  <si>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</si>
  <si>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</si>
  <si>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</si>
  <si>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</si>
  <si>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</si>
  <si>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</si>
  <si>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</si>
  <si>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</si>
  <si>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</si>
  <si>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</si>
  <si>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</si>
  <si>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</si>
  <si>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</si>
  <si>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</si>
  <si>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</si>
  <si>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</si>
  <si>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</si>
  <si>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</si>
  <si>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</si>
  <si>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</si>
  <si>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</si>
  <si>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</si>
  <si>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</si>
  <si>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</si>
  <si>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</si>
  <si>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</si>
  <si>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</si>
  <si>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</si>
  <si>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</si>
  <si>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</si>
  <si>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</si>
  <si>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</si>
  <si>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</si>
  <si>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</si>
  <si>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</si>
  <si>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山梨県小菅村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</si>
  <si>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</si>
  <si>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</si>
  <si>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</si>
  <si>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</si>
  <si>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</si>
  <si>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</si>
  <si>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</si>
  <si>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</si>
  <si>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</si>
  <si>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</si>
  <si>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</si>
  <si>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</si>
  <si>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</si>
  <si>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</si>
  <si>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</si>
  <si>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</si>
  <si>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</si>
  <si>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</si>
  <si>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</si>
  <si>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</si>
  <si>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</si>
  <si>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</si>
  <si>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</si>
  <si>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</si>
  <si>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</si>
  <si>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</si>
  <si>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</si>
  <si>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</si>
  <si>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</si>
  <si>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</si>
  <si>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</si>
  <si>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</si>
  <si>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</si>
  <si>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</si>
  <si>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</si>
  <si>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</si>
  <si>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介護保険事業特別会計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</si>
  <si>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</si>
  <si>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</si>
  <si>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</si>
  <si>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</si>
  <si>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</si>
  <si>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</si>
  <si>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</si>
  <si>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</si>
  <si>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</si>
  <si>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</si>
  <si>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</si>
  <si>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</si>
  <si>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</si>
  <si>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</si>
  <si>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</si>
  <si>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</si>
  <si>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</si>
  <si>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</si>
  <si>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</si>
  <si>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</si>
  <si>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</si>
  <si>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</si>
  <si>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</si>
  <si>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</si>
  <si>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</si>
  <si>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</si>
  <si>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</si>
  <si>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</si>
  <si>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</si>
  <si>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</si>
  <si>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</si>
  <si>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</si>
  <si>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</si>
  <si>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</si>
  <si>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</si>
  <si>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</si>
  <si>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</si>
  <si>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</si>
  <si>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</si>
  <si>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</si>
  <si>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</si>
  <si>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</si>
  <si>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</si>
  <si>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</si>
  <si>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</si>
  <si>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</si>
  <si>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</si>
  <si>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</si>
  <si>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</si>
  <si>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</si>
  <si>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</si>
  <si>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</si>
  <si>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</si>
  <si>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</si>
  <si>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</si>
  <si>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</si>
  <si>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</si>
  <si>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</si>
  <si>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</si>
  <si>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</si>
  <si>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</si>
  <si>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</si>
  <si>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</si>
  <si>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</si>
  <si>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</si>
  <si>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</si>
  <si>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</si>
  <si>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</si>
  <si>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</si>
  <si>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</si>
  <si>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</si>
  <si>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特定環境保全公共下水道特別会計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</si>
  <si>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</si>
  <si>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</si>
  <si>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</si>
  <si>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</si>
  <si>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</si>
  <si>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</si>
  <si>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</si>
  <si>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</si>
  <si>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</si>
  <si>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</si>
  <si>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</si>
  <si>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</si>
  <si>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</si>
  <si>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</si>
  <si>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</si>
  <si>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</si>
  <si>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</si>
  <si>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</si>
  <si>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</si>
  <si>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</si>
  <si>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</si>
  <si>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</si>
  <si>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</si>
  <si>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</si>
  <si>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</si>
  <si>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</si>
  <si>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</si>
  <si>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</si>
  <si>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</si>
  <si>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</si>
  <si>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</si>
  <si>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</si>
  <si>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</si>
  <si>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</si>
  <si>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</si>
  <si>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</si>
  <si>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</si>
  <si>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</si>
  <si>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</si>
  <si>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</si>
  <si>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</si>
  <si>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</si>
  <si>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</si>
  <si>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</si>
  <si>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</si>
  <si>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</si>
  <si>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</si>
  <si>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</si>
  <si>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</si>
  <si>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</si>
  <si>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</si>
  <si>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</si>
  <si>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</si>
  <si>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</si>
  <si>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</si>
  <si>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</si>
  <si>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</si>
  <si>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</si>
  <si>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</si>
  <si>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</si>
  <si>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</si>
  <si>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</si>
  <si>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</si>
  <si>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</si>
  <si>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</si>
  <si>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</si>
  <si>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</si>
  <si>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</si>
  <si>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</si>
  <si>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</si>
  <si>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</si>
  <si>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</si>
  <si>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</si>
  <si>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</si>
  <si>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</si>
  <si>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</si>
  <si>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</si>
  <si>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</si>
  <si>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</si>
  <si>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</si>
  <si>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</si>
  <si>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</si>
  <si>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</si>
  <si>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</si>
  <si>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</si>
  <si>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</si>
  <si>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</si>
  <si>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</si>
  <si>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</si>
  <si>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</si>
  <si>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</si>
  <si>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</si>
  <si>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</si>
  <si>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7.79</t>
  </si>
  <si>
    <t>▲ 0.78</t>
  </si>
  <si>
    <t>一般会計</t>
  </si>
  <si>
    <t>介護保険事業特別会計</t>
  </si>
  <si>
    <t>国民健康保険特別会計（直営診療施設勘定）</t>
  </si>
  <si>
    <t>特定環境保全公共下水道特別会計</t>
  </si>
  <si>
    <t>簡易水道事業特別会計</t>
  </si>
  <si>
    <t>国民健康保険特別会計（事業勘定）</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</si>
  <si>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</si>
  <si>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</si>
  <si>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</si>
  <si>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</si>
  <si>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</si>
  <si>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</si>
  <si>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</si>
  <si>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</si>
  <si>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</si>
  <si>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水と緑と大地の公社</t>
    <rPh sb="0" eb="1">
      <t>ミズ</t>
    </rPh>
    <rPh sb="2" eb="3">
      <t>ミドリ</t>
    </rPh>
    <rPh sb="4" eb="6">
      <t>ダイチ</t>
    </rPh>
    <rPh sb="7" eb="9">
      <t>コウシャ</t>
    </rPh>
    <phoneticPr fontId="18"/>
  </si>
  <si>
    <t>-</t>
    <phoneticPr fontId="18"/>
  </si>
  <si>
    <t>源</t>
    <rPh sb="0" eb="1">
      <t>ミナモト</t>
    </rPh>
    <phoneticPr fontId="2"/>
  </si>
  <si>
    <t>-</t>
    <phoneticPr fontId="18"/>
  </si>
  <si>
    <t>-</t>
    <phoneticPr fontId="18"/>
  </si>
  <si>
    <t>-</t>
    <phoneticPr fontId="2"/>
  </si>
  <si>
    <t>-</t>
    <phoneticPr fontId="2"/>
  </si>
  <si>
    <t>公共施設整備基金</t>
    <phoneticPr fontId="2"/>
  </si>
  <si>
    <t>地域福祉基金</t>
    <phoneticPr fontId="2"/>
  </si>
  <si>
    <t>水と土保全対策基金</t>
    <phoneticPr fontId="2"/>
  </si>
  <si>
    <t>源流景観保全基金</t>
    <phoneticPr fontId="2"/>
  </si>
  <si>
    <t>多摩源流の再生基金</t>
    <phoneticPr fontId="2"/>
  </si>
  <si>
    <t>山梨県後期高齢者医療広域連合　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8"/>
  </si>
  <si>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</si>
  <si>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18"/>
  </si>
  <si>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8"/>
  </si>
  <si>
    <t>山梨県市町村総合事務組合　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8"/>
  </si>
  <si>
    <t>山梨県市町村総合事務組合　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4">
      <t>ジギョウヒ</t>
    </rPh>
    <rPh sb="24" eb="26">
      <t>トクベツ</t>
    </rPh>
    <rPh sb="26" eb="28">
      <t>カイケイ</t>
    </rPh>
    <phoneticPr fontId="18"/>
  </si>
  <si>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8"/>
  </si>
  <si>
    <t>山梨県東部広域連合　一般会計</t>
    <rPh sb="0" eb="3">
      <t>ヤマナシケン</t>
    </rPh>
    <rPh sb="3" eb="5">
      <t>トウブ</t>
    </rPh>
    <rPh sb="5" eb="7">
      <t>コウイキ</t>
    </rPh>
    <rPh sb="7" eb="9">
      <t>レンゴウ</t>
    </rPh>
    <rPh sb="10" eb="12">
      <t>イッパン</t>
    </rPh>
    <rPh sb="12" eb="14">
      <t>カイケイ</t>
    </rPh>
    <phoneticPr fontId="18"/>
  </si>
  <si>
    <t>-</t>
    <phoneticPr fontId="18"/>
  </si>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</sst>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310300</c:v>
                </c:pt>
                <c:pt idx="3">
                  <c:v>317319</c:v>
                </c:pt>
                <c:pt idx="4">
                  <c:v>289738</c:v>
                </c:pt>
              </c:numCache>
            </c:numRef>
          </c:val>
          <c:smooth val="0"/>
          <c:extLst>
            <c:ext xmlns:c16="http://schemas.microsoft.com/office/drawing/2014/chart" uri="{C3380CC4-5D6E-409C-BE32-E72D297353CC}">
              <c16:uniqueId val="{00000000-2E51-465C-8D17-1DA86F0ABA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1268147</c:v>
                </c:pt>
                <c:pt idx="1">
                  <c:v>350821</c:v>
                </c:pt>
                <c:pt idx="2">
                  <c:v>581312</c:v>
                </c:pt>
                <c:pt idx="3">
                  <c:v>755417</c:v>
                </c:pt>
                <c:pt idx="4">
                  <c:v>161698</c:v>
                </c:pt>
              </c:numCache>
            </c:numRef>
          </c:val>
          <c:smooth val="0"/>
          <c:extLst>
            <c:ext xmlns:c16="http://schemas.microsoft.com/office/drawing/2014/chart" uri="{C3380CC4-5D6E-409C-BE32-E72D297353CC}">
              <c16:uniqueId val="{00000001-2E51-465C-8D17-1DA86F0ABA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29.91</c:v>
                </c:pt>
                <c:pt idx="1">
                  <c:v>32.869999999999997</c:v>
                </c:pt>
                <c:pt idx="2">
                  <c:v>27.1</c:v>
                </c:pt>
                <c:pt idx="3">
                  <c:v>31.14</c:v>
                </c:pt>
                <c:pt idx="4">
                  <c:v>32.46</c:v>
                </c:pt>
              </c:numCache>
            </c:numRef>
          </c:val>
          <c:extLst>
            <c:ext xmlns:c16="http://schemas.microsoft.com/office/drawing/2014/chart" uri="{C3380CC4-5D6E-409C-BE32-E72D297353CC}">
              <c16:uniqueId val="{00000000-E9C8-474E-8106-EC9CB0637C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44.93</c:v>
                </c:pt>
                <c:pt idx="1">
                  <c:v>41.19</c:v>
                </c:pt>
                <c:pt idx="2">
                  <c:v>43.86</c:v>
                </c:pt>
                <c:pt idx="3">
                  <c:v>47.69</c:v>
                </c:pt>
                <c:pt idx="4">
                  <c:v>51.06</c:v>
                </c:pt>
              </c:numCache>
            </c:numRef>
          </c:val>
          <c:extLst>
            <c:ext xmlns:c16="http://schemas.microsoft.com/office/drawing/2014/chart" uri="{C3380CC4-5D6E-409C-BE32-E72D297353CC}">
              <c16:uniqueId val="{00000001-E9C8-474E-8106-EC9CB0637C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9.81</c:v>
                </c:pt>
                <c:pt idx="1">
                  <c:v>5.54</c:v>
                </c:pt>
                <c:pt idx="2">
                  <c:v>-7.79</c:v>
                </c:pt>
                <c:pt idx="3">
                  <c:v>1.79</c:v>
                </c:pt>
                <c:pt idx="4">
                  <c:v>-0.78</c:v>
                </c:pt>
              </c:numCache>
            </c:numRef>
          </c:val>
          <c:smooth val="0"/>
          <c:extLst>
            <c:ext xmlns:c16="http://schemas.microsoft.com/office/drawing/2014/chart" uri="{C3380CC4-5D6E-409C-BE32-E72D297353CC}">
              <c16:uniqueId val="{00000002-E9C8-474E-8106-EC9CB0637C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0.11</c:v>
                </c:pt>
                <c:pt idx="2">
                  <c:v>#N/A</c:v>
                </c:pt>
                <c:pt idx="3">
                  <c:v>0.05</c:v>
                </c:pt>
                <c:pt idx="4">
                  <c:v>#N/A</c:v>
                </c:pt>
                <c:pt idx="5">
                  <c:v>0.03</c:v>
                </c:pt>
                <c:pt idx="6">
                  <c:v>#N/A</c:v>
                </c:pt>
                <c:pt idx="7">
                  <c:v>0.03</c:v>
                </c:pt>
                <c:pt idx="8">
                  <c:v>#N/A</c:v>
                </c:pt>
                <c:pt idx="9">
                  <c:v>0.03</c:v>
                </c:pt>
              </c:numCache>
            </c:numRef>
          </c:val>
          <c:extLst>
            <c:ext xmlns:c16="http://schemas.microsoft.com/office/drawing/2014/chart" uri="{C3380CC4-5D6E-409C-BE32-E72D297353CC}">
              <c16:uniqueId val="{00000000-C565-44E1-B3A4-53D89D98E0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65-44E1-B3A4-53D89D98E0B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0.04</c:v>
                </c:pt>
                <c:pt idx="8">
                  <c:v>#N/A</c:v>
                </c:pt>
                <c:pt idx="9">
                  <c:v>0.08</c:v>
                </c:pt>
              </c:numCache>
            </c:numRef>
          </c:val>
          <c:extLst>
            <c:ext xmlns:c16="http://schemas.microsoft.com/office/drawing/2014/chart" uri="{C3380CC4-5D6E-409C-BE32-E72D297353CC}">
              <c16:uniqueId val="{00000002-C565-44E1-B3A4-53D89D98E0B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0.12</c:v>
                </c:pt>
                <c:pt idx="2">
                  <c:v>#N/A</c:v>
                </c:pt>
                <c:pt idx="3">
                  <c:v>0.12</c:v>
                </c:pt>
                <c:pt idx="4">
                  <c:v>#N/A</c:v>
                </c:pt>
                <c:pt idx="5">
                  <c:v>0.13</c:v>
                </c:pt>
                <c:pt idx="6">
                  <c:v>#N/A</c:v>
                </c:pt>
                <c:pt idx="7">
                  <c:v>0.2</c:v>
                </c:pt>
                <c:pt idx="8">
                  <c:v>#N/A</c:v>
                </c:pt>
                <c:pt idx="9">
                  <c:v>0.21</c:v>
                </c:pt>
              </c:numCache>
            </c:numRef>
          </c:val>
          <c:extLst>
            <c:ext xmlns:c16="http://schemas.microsoft.com/office/drawing/2014/chart" uri="{C3380CC4-5D6E-409C-BE32-E72D297353CC}">
              <c16:uniqueId val="{00000003-C565-44E1-B3A4-53D89D98E0BA}"/>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1.58</c:v>
                </c:pt>
                <c:pt idx="2">
                  <c:v>#N/A</c:v>
                </c:pt>
                <c:pt idx="3">
                  <c:v>0.55000000000000004</c:v>
                </c:pt>
                <c:pt idx="4">
                  <c:v>#N/A</c:v>
                </c:pt>
                <c:pt idx="5">
                  <c:v>0.67</c:v>
                </c:pt>
                <c:pt idx="6">
                  <c:v>#N/A</c:v>
                </c:pt>
                <c:pt idx="7">
                  <c:v>0.67</c:v>
                </c:pt>
                <c:pt idx="8">
                  <c:v>#N/A</c:v>
                </c:pt>
                <c:pt idx="9">
                  <c:v>0.27</c:v>
                </c:pt>
              </c:numCache>
            </c:numRef>
          </c:val>
          <c:extLst>
            <c:ext xmlns:c16="http://schemas.microsoft.com/office/drawing/2014/chart" uri="{C3380CC4-5D6E-409C-BE32-E72D297353CC}">
              <c16:uniqueId val="{00000004-C565-44E1-B3A4-53D89D98E0BA}"/>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0.49</c:v>
                </c:pt>
                <c:pt idx="2">
                  <c:v>#N/A</c:v>
                </c:pt>
                <c:pt idx="3">
                  <c:v>0.09</c:v>
                </c:pt>
                <c:pt idx="4">
                  <c:v>#N/A</c:v>
                </c:pt>
                <c:pt idx="5">
                  <c:v>0.25</c:v>
                </c:pt>
                <c:pt idx="6">
                  <c:v>#N/A</c:v>
                </c:pt>
                <c:pt idx="7">
                  <c:v>0.13</c:v>
                </c:pt>
                <c:pt idx="8">
                  <c:v>#N/A</c:v>
                </c:pt>
                <c:pt idx="9">
                  <c:v>0.34</c:v>
                </c:pt>
              </c:numCache>
            </c:numRef>
          </c:val>
          <c:extLst>
            <c:ext xmlns:c16="http://schemas.microsoft.com/office/drawing/2014/chart" uri="{C3380CC4-5D6E-409C-BE32-E72D297353CC}">
              <c16:uniqueId val="{00000005-C565-44E1-B3A4-53D89D98E0BA}"/>
            </c:ext>
          </c:extLst>
        </c:ser>
        <c:ser>
          <c:idx val="6"/>
          <c:order val="6"/>
          <c:tx>
            <c:strRef>
              <c:f>データシート!$A$33</c:f>
              <c:strCache>
                <c:ptCount val="1"/>
                <c:pt idx="0">
                  <c:v>特定環境保全公共下水道特別会計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c:v>
                </c:pt>
                <c:pt idx="2">
                  <c:v>#N/A</c:v>
                </c:pt>
                <c:pt idx="3">
                  <c:v>0.14000000000000001</c:v>
                </c:pt>
                <c:pt idx="4">
                  <c:v>#N/A</c:v>
                </c:pt>
                <c:pt idx="5">
                  <c:v>0.19</c:v>
                </c:pt>
                <c:pt idx="6">
                  <c:v>#N/A</c:v>
                </c:pt>
                <c:pt idx="7">
                  <c:v>1.61</c:v>
                </c:pt>
                <c:pt idx="8">
                  <c:v>#N/A</c:v>
                </c:pt>
                <c:pt idx="9">
                  <c:v>0.85</c:v>
                </c:pt>
              </c:numCache>
            </c:numRef>
          </c:val>
          <c:extLst>
            <c:ext xmlns:c16="http://schemas.microsoft.com/office/drawing/2014/chart" uri="{C3380CC4-5D6E-409C-BE32-E72D297353CC}">
              <c16:uniqueId val="{00000006-C565-44E1-B3A4-53D89D98E0BA}"/>
            </c:ext>
          </c:extLst>
        </c:ser>
        <c:ser>
          <c:idx val="7"/>
          <c:order val="7"/>
          <c:tx>
            <c:strRef>
              <c:f>データシート!$A$34</c:f>
              <c:strCache>
                <c:ptCount val="1"/>
                <c:pt idx="0">
                  <c:v>国民健康保険特別会計（直営診療施設勘定）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1.72</c:v>
                </c:pt>
                <c:pt idx="2">
                  <c:v>#N/A</c:v>
                </c:pt>
                <c:pt idx="3">
                  <c:v>0.43</c:v>
                </c:pt>
                <c:pt idx="4">
                  <c:v>#N/A</c:v>
                </c:pt>
                <c:pt idx="5">
                  <c:v>0.78</c:v>
                </c:pt>
                <c:pt idx="6">
                  <c:v>#N/A</c:v>
                </c:pt>
                <c:pt idx="7">
                  <c:v>1.87</c:v>
                </c:pt>
                <c:pt idx="8">
                  <c:v>#N/A</c:v>
                </c:pt>
                <c:pt idx="9">
                  <c:v>0.9</c:v>
                </c:pt>
              </c:numCache>
            </c:numRef>
          </c:val>
          <c:extLst>
            <c:ext xmlns:c16="http://schemas.microsoft.com/office/drawing/2014/chart" uri="{C3380CC4-5D6E-409C-BE32-E72D297353CC}">
              <c16:uniqueId val="{00000007-C565-44E1-B3A4-53D89D98E0B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2.59</c:v>
                </c:pt>
                <c:pt idx="2">
                  <c:v>#N/A</c:v>
                </c:pt>
                <c:pt idx="3">
                  <c:v>2.17</c:v>
                </c:pt>
                <c:pt idx="4">
                  <c:v>#N/A</c:v>
                </c:pt>
                <c:pt idx="5">
                  <c:v>3.81</c:v>
                </c:pt>
                <c:pt idx="6">
                  <c:v>#N/A</c:v>
                </c:pt>
                <c:pt idx="7">
                  <c:v>3.64</c:v>
                </c:pt>
                <c:pt idx="8">
                  <c:v>#N/A</c:v>
                </c:pt>
                <c:pt idx="9">
                  <c:v>4.51</c:v>
                </c:pt>
              </c:numCache>
            </c:numRef>
          </c:val>
          <c:extLst>
            <c:ext xmlns:c16="http://schemas.microsoft.com/office/drawing/2014/chart" uri="{C3380CC4-5D6E-409C-BE32-E72D297353CC}">
              <c16:uniqueId val="{00000008-C565-44E1-B3A4-53D89D98E0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29.91</c:v>
                </c:pt>
                <c:pt idx="2">
                  <c:v>#N/A</c:v>
                </c:pt>
                <c:pt idx="3">
                  <c:v>32.869999999999997</c:v>
                </c:pt>
                <c:pt idx="4">
                  <c:v>#N/A</c:v>
                </c:pt>
                <c:pt idx="5">
                  <c:v>27.09</c:v>
                </c:pt>
                <c:pt idx="6">
                  <c:v>#N/A</c:v>
                </c:pt>
                <c:pt idx="7">
                  <c:v>31.13</c:v>
                </c:pt>
                <c:pt idx="8">
                  <c:v>#N/A</c:v>
                </c:pt>
                <c:pt idx="9">
                  <c:v>32.450000000000003</c:v>
                </c:pt>
              </c:numCache>
            </c:numRef>
          </c:val>
          <c:extLst>
            <c:ext xmlns:c16="http://schemas.microsoft.com/office/drawing/2014/chart" uri="{C3380CC4-5D6E-409C-BE32-E72D297353CC}">
              <c16:uniqueId val="{00000009-C565-44E1-B3A4-53D89D98E0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184</c:v>
                </c:pt>
                <c:pt idx="5">
                  <c:v>177</c:v>
                </c:pt>
                <c:pt idx="8">
                  <c:v>156</c:v>
                </c:pt>
                <c:pt idx="11">
                  <c:v>135</c:v>
                </c:pt>
                <c:pt idx="14">
                  <c:v>118</c:v>
                </c:pt>
              </c:numCache>
            </c:numRef>
          </c:val>
          <c:extLst>
            <c:ext xmlns:c16="http://schemas.microsoft.com/office/drawing/2014/chart" uri="{C3380CC4-5D6E-409C-BE32-E72D297353CC}">
              <c16:uniqueId val="{00000000-C30B-4129-A83E-EE5BC49233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0B-4129-A83E-EE5BC49233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30B-4129-A83E-EE5BC49233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0B-4129-A83E-EE5BC49233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85</c:v>
                </c:pt>
                <c:pt idx="3">
                  <c:v>80</c:v>
                </c:pt>
                <c:pt idx="6">
                  <c:v>71</c:v>
                </c:pt>
                <c:pt idx="9">
                  <c:v>66</c:v>
                </c:pt>
                <c:pt idx="12">
                  <c:v>53</c:v>
                </c:pt>
              </c:numCache>
            </c:numRef>
          </c:val>
          <c:extLst>
            <c:ext xmlns:c16="http://schemas.microsoft.com/office/drawing/2014/chart" uri="{C3380CC4-5D6E-409C-BE32-E72D297353CC}">
              <c16:uniqueId val="{00000004-C30B-4129-A83E-EE5BC49233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0B-4129-A83E-EE5BC49233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0B-4129-A83E-EE5BC49233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151</c:v>
                </c:pt>
                <c:pt idx="3">
                  <c:v>152</c:v>
                </c:pt>
                <c:pt idx="6">
                  <c:v>134</c:v>
                </c:pt>
                <c:pt idx="9">
                  <c:v>121</c:v>
                </c:pt>
                <c:pt idx="12">
                  <c:v>112</c:v>
                </c:pt>
              </c:numCache>
            </c:numRef>
          </c:val>
          <c:extLst>
            <c:ext xmlns:c16="http://schemas.microsoft.com/office/drawing/2014/chart" uri="{C3380CC4-5D6E-409C-BE32-E72D297353CC}">
              <c16:uniqueId val="{00000007-C30B-4129-A83E-EE5BC49233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c:v>
                </c:pt>
                <c:pt idx="2">
                  <c:v>#N/A</c:v>
                </c:pt>
                <c:pt idx="3">
                  <c:v>#N/A</c:v>
                </c:pt>
                <c:pt idx="4">
                  <c:v>55</c:v>
                </c:pt>
                <c:pt idx="5">
                  <c:v>#N/A</c:v>
                </c:pt>
                <c:pt idx="6">
                  <c:v>#N/A</c:v>
                </c:pt>
                <c:pt idx="7">
                  <c:v>49</c:v>
                </c:pt>
                <c:pt idx="8">
                  <c:v>#N/A</c:v>
                </c:pt>
                <c:pt idx="9">
                  <c:v>#N/A</c:v>
                </c:pt>
                <c:pt idx="10">
                  <c:v>52</c:v>
                </c:pt>
                <c:pt idx="11">
                  <c:v>#N/A</c:v>
                </c:pt>
                <c:pt idx="12">
                  <c:v>#N/A</c:v>
                </c:pt>
                <c:pt idx="13">
                  <c:v>47</c:v>
                </c:pt>
                <c:pt idx="14">
                  <c:v>#N/A</c:v>
                </c:pt>
              </c:numCache>
            </c:numRef>
          </c:val>
          <c:smooth val="0"/>
          <c:extLst>
            <c:ext xmlns:c16="http://schemas.microsoft.com/office/drawing/2014/chart" uri="{C3380CC4-5D6E-409C-BE32-E72D297353CC}">
              <c16:uniqueId val="{00000008-C30B-4129-A83E-EE5BC49233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1286</c:v>
                </c:pt>
                <c:pt idx="5">
                  <c:v>1253</c:v>
                </c:pt>
                <c:pt idx="8">
                  <c:v>1323</c:v>
                </c:pt>
                <c:pt idx="11">
                  <c:v>1339</c:v>
                </c:pt>
                <c:pt idx="14">
                  <c:v>1294</c:v>
                </c:pt>
              </c:numCache>
            </c:numRef>
          </c:val>
          <c:extLst>
            <c:ext xmlns:c16="http://schemas.microsoft.com/office/drawing/2014/chart" uri="{C3380CC4-5D6E-409C-BE32-E72D297353CC}">
              <c16:uniqueId val="{00000000-E9AE-4C30-A4D5-725F18DA8F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277</c:v>
                </c:pt>
                <c:pt idx="5">
                  <c:v>233</c:v>
                </c:pt>
                <c:pt idx="8">
                  <c:v>206</c:v>
                </c:pt>
                <c:pt idx="11">
                  <c:v>187</c:v>
                </c:pt>
                <c:pt idx="14">
                  <c:v>163</c:v>
                </c:pt>
              </c:numCache>
            </c:numRef>
          </c:val>
          <c:extLst>
            <c:ext xmlns:c16="http://schemas.microsoft.com/office/drawing/2014/chart" uri="{C3380CC4-5D6E-409C-BE32-E72D297353CC}">
              <c16:uniqueId val="{00000001-E9AE-4C30-A4D5-725F18DA8F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981</c:v>
                </c:pt>
                <c:pt idx="5">
                  <c:v>1088</c:v>
                </c:pt>
                <c:pt idx="8">
                  <c:v>1141</c:v>
                </c:pt>
                <c:pt idx="11">
                  <c:v>1052</c:v>
                </c:pt>
                <c:pt idx="14">
                  <c:v>1084</c:v>
                </c:pt>
              </c:numCache>
            </c:numRef>
          </c:val>
          <c:extLst>
            <c:ext xmlns:c16="http://schemas.microsoft.com/office/drawing/2014/chart" uri="{C3380CC4-5D6E-409C-BE32-E72D297353CC}">
              <c16:uniqueId val="{00000002-E9AE-4C30-A4D5-725F18DA8F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AE-4C30-A4D5-725F18DA8F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AE-4C30-A4D5-725F18DA8F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AE-4C30-A4D5-725F18DA8F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210</c:v>
                </c:pt>
                <c:pt idx="3">
                  <c:v>213</c:v>
                </c:pt>
                <c:pt idx="6">
                  <c:v>211</c:v>
                </c:pt>
                <c:pt idx="9">
                  <c:v>205</c:v>
                </c:pt>
                <c:pt idx="12">
                  <c:v>210</c:v>
                </c:pt>
              </c:numCache>
            </c:numRef>
          </c:val>
          <c:extLst>
            <c:ext xmlns:c16="http://schemas.microsoft.com/office/drawing/2014/chart" uri="{C3380CC4-5D6E-409C-BE32-E72D297353CC}">
              <c16:uniqueId val="{00000006-E9AE-4C30-A4D5-725F18DA8F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c:v>
                </c:pt>
                <c:pt idx="3">
                  <c:v>2</c:v>
                </c:pt>
                <c:pt idx="6">
                  <c:v>3</c:v>
                </c:pt>
                <c:pt idx="9">
                  <c:v>4</c:v>
                </c:pt>
                <c:pt idx="12">
                  <c:v>7</c:v>
                </c:pt>
              </c:numCache>
            </c:numRef>
          </c:val>
          <c:extLst>
            <c:ext xmlns:c16="http://schemas.microsoft.com/office/drawing/2014/chart" uri="{C3380CC4-5D6E-409C-BE32-E72D297353CC}">
              <c16:uniqueId val="{00000007-E9AE-4C30-A4D5-725F18DA8F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795</c:v>
                </c:pt>
                <c:pt idx="3">
                  <c:v>730</c:v>
                </c:pt>
                <c:pt idx="6">
                  <c:v>692</c:v>
                </c:pt>
                <c:pt idx="9">
                  <c:v>637</c:v>
                </c:pt>
                <c:pt idx="12">
                  <c:v>635</c:v>
                </c:pt>
              </c:numCache>
            </c:numRef>
          </c:val>
          <c:extLst>
            <c:ext xmlns:c16="http://schemas.microsoft.com/office/drawing/2014/chart" uri="{C3380CC4-5D6E-409C-BE32-E72D297353CC}">
              <c16:uniqueId val="{00000008-E9AE-4C30-A4D5-725F18DA8F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AE-4C30-A4D5-725F18DA8F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1247</c:v>
                </c:pt>
                <c:pt idx="3">
                  <c:v>1251</c:v>
                </c:pt>
                <c:pt idx="6">
                  <c:v>1320</c:v>
                </c:pt>
                <c:pt idx="9">
                  <c:v>1409</c:v>
                </c:pt>
                <c:pt idx="12">
                  <c:v>1386</c:v>
                </c:pt>
              </c:numCache>
            </c:numRef>
          </c:val>
          <c:extLst>
            <c:ext xmlns:c16="http://schemas.microsoft.com/office/drawing/2014/chart" uri="{C3380CC4-5D6E-409C-BE32-E72D297353CC}">
              <c16:uniqueId val="{0000000A-E9AE-4C30-A4D5-725F18DA8F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9AE-4C30-A4D5-725F18DA8F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359</c:v>
                </c:pt>
                <c:pt idx="1">
                  <c:v>359</c:v>
                </c:pt>
                <c:pt idx="2">
                  <c:v>360</c:v>
                </c:pt>
              </c:numCache>
            </c:numRef>
          </c:val>
          <c:extLst>
            <c:ext xmlns:c16="http://schemas.microsoft.com/office/drawing/2014/chart" uri="{C3380CC4-5D6E-409C-BE32-E72D297353CC}">
              <c16:uniqueId val="{00000000-6CE9-413C-8201-56CF19CEA6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220</c:v>
                </c:pt>
                <c:pt idx="1">
                  <c:v>210</c:v>
                </c:pt>
                <c:pt idx="2">
                  <c:v>210</c:v>
                </c:pt>
              </c:numCache>
            </c:numRef>
          </c:val>
          <c:extLst>
            <c:ext xmlns:c16="http://schemas.microsoft.com/office/drawing/2014/chart" uri="{C3380CC4-5D6E-409C-BE32-E72D297353CC}">
              <c16:uniqueId val="{00000001-6CE9-413C-8201-56CF19CEA6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461</c:v>
                </c:pt>
                <c:pt idx="1">
                  <c:v>377</c:v>
                </c:pt>
                <c:pt idx="2">
                  <c:v>413</c:v>
                </c:pt>
              </c:numCache>
            </c:numRef>
          </c:val>
          <c:extLst>
            <c:ext xmlns:c16="http://schemas.microsoft.com/office/drawing/2014/chart" uri="{C3380CC4-5D6E-409C-BE32-E72D297353CC}">
              <c16:uniqueId val="{00000002-6CE9-413C-8201-56CF19CEA6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715
52.78
1,462,065
1,227,566
228,647
704,460
1,386,207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45.34</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）に加え。基幹産業の衰退により財政基盤が非常に弱く、類似団体平均を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少子高齢化、人口減少の進行により地方税収の伸びが期待できないため、小菅村人口ビジョン（平成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年度策定）で定めた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年における目標人口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生産人口比率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達成に向け、小菅村地方創生総合戦略を策定した。この総合戦略に基づき、多摩川の源流域と下流域の交流事業を促進するとともに、観光産業の育成を図り、更に移住を促進させ、生産人口比率の向上を達成させることで財政力の強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78232</xdr:rowOff>
    </xdr:to>
    <xdr:cxnSp macro="">
      <xdr:nvCxnSpPr>
        <xdr:cNvPr id="66" name="直線コネクタ 65"/>
        <xdr:cNvCxnSpPr/>
      </xdr:nvCxnSpPr>
      <xdr:spPr>
        <a:xfrm flipV="1">
          <a:off x="4114800" y="76123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78232</xdr:rowOff>
    </xdr:from>
    <xdr:to>
      <xdr:col>19</xdr:col>
      <xdr:colOff>133350</xdr:colOff>
      <xdr:row>44</xdr:row>
      <xdr:rowOff>78232</xdr:rowOff>
    </xdr:to>
    <xdr:cxnSp macro="">
      <xdr:nvCxnSpPr>
        <xdr:cNvPr id="69" name="直線コネクタ 68"/>
        <xdr:cNvCxnSpPr/>
      </xdr:nvCxnSpPr>
      <xdr:spPr>
        <a:xfrm>
          <a:off x="3225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78232</xdr:rowOff>
    </xdr:from>
    <xdr:to>
      <xdr:col>15</xdr:col>
      <xdr:colOff>82550</xdr:colOff>
      <xdr:row>44</xdr:row>
      <xdr:rowOff>78232</xdr:rowOff>
    </xdr:to>
    <xdr:cxnSp macro="">
      <xdr:nvCxnSpPr>
        <xdr:cNvPr id="72" name="直線コネクタ 71"/>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78232</xdr:rowOff>
    </xdr:to>
    <xdr:cxnSp macro="">
      <xdr:nvCxnSpPr>
        <xdr:cNvPr id="75" name="直線コネクタ 74"/>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27432</xdr:rowOff>
    </xdr:from>
    <xdr:to>
      <xdr:col>19</xdr:col>
      <xdr:colOff>184150</xdr:colOff>
      <xdr:row>44</xdr:row>
      <xdr:rowOff>129032</xdr:rowOff>
    </xdr:to>
    <xdr:sp macro="" textlink="">
      <xdr:nvSpPr>
        <xdr:cNvPr id="87" name="楕円 86"/>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113809</xdr:rowOff>
    </xdr:from>
    <xdr:ext cx="736600" cy="259045"/>
    <xdr:sp macro="" textlink="">
      <xdr:nvSpPr>
        <xdr:cNvPr id="88" name="テキスト ボックス 87"/>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27432</xdr:rowOff>
    </xdr:from>
    <xdr:to>
      <xdr:col>15</xdr:col>
      <xdr:colOff>133350</xdr:colOff>
      <xdr:row>44</xdr:row>
      <xdr:rowOff>129032</xdr:rowOff>
    </xdr:to>
    <xdr:sp macro="" textlink="">
      <xdr:nvSpPr>
        <xdr:cNvPr id="89" name="楕円 88"/>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113809</xdr:rowOff>
    </xdr:from>
    <xdr:ext cx="762000" cy="259045"/>
    <xdr:sp macro="" textlink="">
      <xdr:nvSpPr>
        <xdr:cNvPr id="90" name="テキスト ボックス 89"/>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公債費の償還ピークが過ぎたこと及び起債の発行を抑制してきた結果、本比率は類似団体平均を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ポイント下回っている。今後も、財政規模に適した起債の発行に努め、財政健全化に向け、優先度の低い事務事業について計画的に廃止・縮小を進め、経常経費の削減に努める。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98743</xdr:rowOff>
    </xdr:from>
    <xdr:to>
      <xdr:col>23</xdr:col>
      <xdr:colOff>133350</xdr:colOff>
      <xdr:row>62</xdr:row>
      <xdr:rowOff>114829</xdr:rowOff>
    </xdr:to>
    <xdr:cxnSp macro="">
      <xdr:nvCxnSpPr>
        <xdr:cNvPr id="129" name="直線コネクタ 128"/>
        <xdr:cNvCxnSpPr/>
      </xdr:nvCxnSpPr>
      <xdr:spPr>
        <a:xfrm>
          <a:off x="4114800" y="1072864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137478</xdr:rowOff>
    </xdr:from>
    <xdr:to>
      <xdr:col>19</xdr:col>
      <xdr:colOff>133350</xdr:colOff>
      <xdr:row>62</xdr:row>
      <xdr:rowOff>98743</xdr:rowOff>
    </xdr:to>
    <xdr:cxnSp macro="">
      <xdr:nvCxnSpPr>
        <xdr:cNvPr id="132" name="直線コネクタ 131"/>
        <xdr:cNvCxnSpPr/>
      </xdr:nvCxnSpPr>
      <xdr:spPr>
        <a:xfrm>
          <a:off x="3225800" y="1059592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61</xdr:row>
      <xdr:rowOff>137478</xdr:rowOff>
    </xdr:to>
    <xdr:cxnSp macro="">
      <xdr:nvCxnSpPr>
        <xdr:cNvPr id="135" name="直線コネクタ 134"/>
        <xdr:cNvCxnSpPr/>
      </xdr:nvCxnSpPr>
      <xdr:spPr>
        <a:xfrm>
          <a:off x="2336800" y="10545656"/>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62</xdr:row>
      <xdr:rowOff>10266</xdr:rowOff>
    </xdr:to>
    <xdr:cxnSp macro="">
      <xdr:nvCxnSpPr>
        <xdr:cNvPr id="138" name="直線コネクタ 137"/>
        <xdr:cNvCxnSpPr/>
      </xdr:nvCxnSpPr>
      <xdr:spPr>
        <a:xfrm flipV="1">
          <a:off x="1447800" y="10545656"/>
          <a:ext cx="889000" cy="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116311</xdr:rowOff>
    </xdr:from>
    <xdr:to>
      <xdr:col>11</xdr:col>
      <xdr:colOff>82550</xdr:colOff>
      <xdr:row>63</xdr:row>
      <xdr:rowOff>46461</xdr:rowOff>
    </xdr:to>
    <xdr:sp macro="" textlink="">
      <xdr:nvSpPr>
        <xdr:cNvPr id="139" name="フローチャート: 判断 138"/>
        <xdr:cNvSpPr/>
      </xdr:nvSpPr>
      <xdr:spPr>
        <a:xfrm>
          <a:off x="2286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31238</xdr:rowOff>
    </xdr:from>
    <xdr:ext cx="762000" cy="259045"/>
    <xdr:sp macro="" textlink="">
      <xdr:nvSpPr>
        <xdr:cNvPr id="140" name="テキスト ボックス 139"/>
        <xdr:cNvSpPr txBox="1"/>
      </xdr:nvSpPr>
      <xdr:spPr>
        <a:xfrm>
          <a:off x="1955800" y="108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64029</xdr:rowOff>
    </xdr:from>
    <xdr:to>
      <xdr:col>23</xdr:col>
      <xdr:colOff>184150</xdr:colOff>
      <xdr:row>62</xdr:row>
      <xdr:rowOff>165629</xdr:rowOff>
    </xdr:to>
    <xdr:sp macro="" textlink="">
      <xdr:nvSpPr>
        <xdr:cNvPr id="148" name="楕円 147"/>
        <xdr:cNvSpPr/>
      </xdr:nvSpPr>
      <xdr:spPr>
        <a:xfrm>
          <a:off x="49022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80556</xdr:rowOff>
    </xdr:from>
    <xdr:ext cx="762000" cy="259045"/>
    <xdr:sp macro="" textlink="">
      <xdr:nvSpPr>
        <xdr:cNvPr id="149" name="財政構造の弾力性該当値テキスト"/>
        <xdr:cNvSpPr txBox="1"/>
      </xdr:nvSpPr>
      <xdr:spPr>
        <a:xfrm>
          <a:off x="5041900" y="105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50" name="楕円 149"/>
        <xdr:cNvSpPr/>
      </xdr:nvSpPr>
      <xdr:spPr>
        <a:xfrm>
          <a:off x="4064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159720</xdr:rowOff>
    </xdr:from>
    <xdr:ext cx="736600" cy="259045"/>
    <xdr:sp macro="" textlink="">
      <xdr:nvSpPr>
        <xdr:cNvPr id="151" name="テキスト ボックス 150"/>
        <xdr:cNvSpPr txBox="1"/>
      </xdr:nvSpPr>
      <xdr:spPr>
        <a:xfrm>
          <a:off x="3733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86678</xdr:rowOff>
    </xdr:from>
    <xdr:to>
      <xdr:col>15</xdr:col>
      <xdr:colOff>133350</xdr:colOff>
      <xdr:row>62</xdr:row>
      <xdr:rowOff>16828</xdr:rowOff>
    </xdr:to>
    <xdr:sp macro="" textlink="">
      <xdr:nvSpPr>
        <xdr:cNvPr id="152" name="楕円 151"/>
        <xdr:cNvSpPr/>
      </xdr:nvSpPr>
      <xdr:spPr>
        <a:xfrm>
          <a:off x="3175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27005</xdr:rowOff>
    </xdr:from>
    <xdr:ext cx="762000" cy="259045"/>
    <xdr:sp macro="" textlink="">
      <xdr:nvSpPr>
        <xdr:cNvPr id="153" name="テキスト ボックス 152"/>
        <xdr:cNvSpPr txBox="1"/>
      </xdr:nvSpPr>
      <xdr:spPr>
        <a:xfrm>
          <a:off x="2844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4" name="楕円 153"/>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55" name="テキスト ボックス 154"/>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130916</xdr:rowOff>
    </xdr:from>
    <xdr:to>
      <xdr:col>7</xdr:col>
      <xdr:colOff>31750</xdr:colOff>
      <xdr:row>62</xdr:row>
      <xdr:rowOff>61066</xdr:rowOff>
    </xdr:to>
    <xdr:sp macro="" textlink="">
      <xdr:nvSpPr>
        <xdr:cNvPr id="156" name="楕円 155"/>
        <xdr:cNvSpPr/>
      </xdr:nvSpPr>
      <xdr:spPr>
        <a:xfrm>
          <a:off x="1397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71243</xdr:rowOff>
    </xdr:from>
    <xdr:ext cx="762000" cy="259045"/>
    <xdr:sp macro="" textlink="">
      <xdr:nvSpPr>
        <xdr:cNvPr id="157" name="テキスト ボックス 156"/>
        <xdr:cNvSpPr txBox="1"/>
      </xdr:nvSpPr>
      <xdr:spPr>
        <a:xfrm>
          <a:off x="1066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人件費・物件費は例年、類似団体を上回り、高止まりの状態が続いている。今回も類似団体平均を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159,584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円上回る結果となった。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本村は少子高齢化の解消のため、過疎対策に重点を置き、地域おこし協力隊事業や源流大学事業等ソフト事業を積極的に導入している。また、平成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年度からは地方創生事業を本格的にスタートしたことにより物件費が大きく伸びており、類似団体に比べ高い水準となっている。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82828</xdr:rowOff>
    </xdr:from>
    <xdr:to>
      <xdr:col>23</xdr:col>
      <xdr:colOff>133350</xdr:colOff>
      <xdr:row>81</xdr:row>
      <xdr:rowOff>112545</xdr:rowOff>
    </xdr:to>
    <xdr:cxnSp macro="">
      <xdr:nvCxnSpPr>
        <xdr:cNvPr id="193" name="直線コネクタ 192"/>
        <xdr:cNvCxnSpPr/>
      </xdr:nvCxnSpPr>
      <xdr:spPr>
        <a:xfrm flipV="1">
          <a:off x="4114800" y="13970278"/>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112545</xdr:rowOff>
    </xdr:from>
    <xdr:to>
      <xdr:col>19</xdr:col>
      <xdr:colOff>133350</xdr:colOff>
      <xdr:row>81</xdr:row>
      <xdr:rowOff>135944</xdr:rowOff>
    </xdr:to>
    <xdr:cxnSp macro="">
      <xdr:nvCxnSpPr>
        <xdr:cNvPr id="196" name="直線コネクタ 195"/>
        <xdr:cNvCxnSpPr/>
      </xdr:nvCxnSpPr>
      <xdr:spPr>
        <a:xfrm flipV="1">
          <a:off x="3225800" y="13999995"/>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121890</xdr:rowOff>
    </xdr:from>
    <xdr:to>
      <xdr:col>15</xdr:col>
      <xdr:colOff>82550</xdr:colOff>
      <xdr:row>81</xdr:row>
      <xdr:rowOff>135944</xdr:rowOff>
    </xdr:to>
    <xdr:cxnSp macro="">
      <xdr:nvCxnSpPr>
        <xdr:cNvPr id="199" name="直線コネクタ 198"/>
        <xdr:cNvCxnSpPr/>
      </xdr:nvCxnSpPr>
      <xdr:spPr>
        <a:xfrm>
          <a:off x="2336800" y="14009340"/>
          <a:ext cx="8890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72318</xdr:rowOff>
    </xdr:from>
    <xdr:to>
      <xdr:col>11</xdr:col>
      <xdr:colOff>31750</xdr:colOff>
      <xdr:row>81</xdr:row>
      <xdr:rowOff>121890</xdr:rowOff>
    </xdr:to>
    <xdr:cxnSp macro="">
      <xdr:nvCxnSpPr>
        <xdr:cNvPr id="202" name="直線コネクタ 201"/>
        <xdr:cNvCxnSpPr/>
      </xdr:nvCxnSpPr>
      <xdr:spPr>
        <a:xfrm>
          <a:off x="1447800" y="13959768"/>
          <a:ext cx="889000" cy="4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85875</xdr:rowOff>
    </xdr:from>
    <xdr:to>
      <xdr:col>11</xdr:col>
      <xdr:colOff>82550</xdr:colOff>
      <xdr:row>81</xdr:row>
      <xdr:rowOff>16025</xdr:rowOff>
    </xdr:to>
    <xdr:sp macro="" textlink="">
      <xdr:nvSpPr>
        <xdr:cNvPr id="203" name="フローチャート: 判断 202"/>
        <xdr:cNvSpPr/>
      </xdr:nvSpPr>
      <xdr:spPr>
        <a:xfrm>
          <a:off x="2286000" y="1380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26202</xdr:rowOff>
    </xdr:from>
    <xdr:ext cx="762000" cy="259045"/>
    <xdr:sp macro="" textlink="">
      <xdr:nvSpPr>
        <xdr:cNvPr id="204" name="テキスト ボックス 203"/>
        <xdr:cNvSpPr txBox="1"/>
      </xdr:nvSpPr>
      <xdr:spPr>
        <a:xfrm>
          <a:off x="1955800" y="1357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32028</xdr:rowOff>
    </xdr:from>
    <xdr:to>
      <xdr:col>23</xdr:col>
      <xdr:colOff>184150</xdr:colOff>
      <xdr:row>81</xdr:row>
      <xdr:rowOff>133628</xdr:rowOff>
    </xdr:to>
    <xdr:sp macro="" textlink="">
      <xdr:nvSpPr>
        <xdr:cNvPr id="212" name="楕円 211"/>
        <xdr:cNvSpPr/>
      </xdr:nvSpPr>
      <xdr:spPr>
        <a:xfrm>
          <a:off x="4902200" y="1391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4105</xdr:rowOff>
    </xdr:from>
    <xdr:ext cx="762000" cy="259045"/>
    <xdr:sp macro="" textlink="">
      <xdr:nvSpPr>
        <xdr:cNvPr id="213" name="人件費・物件費等の状況該当値テキスト"/>
        <xdr:cNvSpPr txBox="1"/>
      </xdr:nvSpPr>
      <xdr:spPr>
        <a:xfrm>
          <a:off x="5041900" y="1389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61745</xdr:rowOff>
    </xdr:from>
    <xdr:to>
      <xdr:col>19</xdr:col>
      <xdr:colOff>184150</xdr:colOff>
      <xdr:row>81</xdr:row>
      <xdr:rowOff>163345</xdr:rowOff>
    </xdr:to>
    <xdr:sp macro="" textlink="">
      <xdr:nvSpPr>
        <xdr:cNvPr id="214" name="楕円 213"/>
        <xdr:cNvSpPr/>
      </xdr:nvSpPr>
      <xdr:spPr>
        <a:xfrm>
          <a:off x="4064000" y="139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148122</xdr:rowOff>
    </xdr:from>
    <xdr:ext cx="736600" cy="259045"/>
    <xdr:sp macro="" textlink="">
      <xdr:nvSpPr>
        <xdr:cNvPr id="215" name="テキスト ボックス 214"/>
        <xdr:cNvSpPr txBox="1"/>
      </xdr:nvSpPr>
      <xdr:spPr>
        <a:xfrm>
          <a:off x="3733800" y="140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85144</xdr:rowOff>
    </xdr:from>
    <xdr:to>
      <xdr:col>15</xdr:col>
      <xdr:colOff>133350</xdr:colOff>
      <xdr:row>82</xdr:row>
      <xdr:rowOff>15294</xdr:rowOff>
    </xdr:to>
    <xdr:sp macro="" textlink="">
      <xdr:nvSpPr>
        <xdr:cNvPr id="216" name="楕円 215"/>
        <xdr:cNvSpPr/>
      </xdr:nvSpPr>
      <xdr:spPr>
        <a:xfrm>
          <a:off x="3175000" y="139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71</xdr:rowOff>
    </xdr:from>
    <xdr:ext cx="762000" cy="259045"/>
    <xdr:sp macro="" textlink="">
      <xdr:nvSpPr>
        <xdr:cNvPr id="217" name="テキスト ボックス 216"/>
        <xdr:cNvSpPr txBox="1"/>
      </xdr:nvSpPr>
      <xdr:spPr>
        <a:xfrm>
          <a:off x="2844800" y="1405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71090</xdr:rowOff>
    </xdr:from>
    <xdr:to>
      <xdr:col>11</xdr:col>
      <xdr:colOff>82550</xdr:colOff>
      <xdr:row>82</xdr:row>
      <xdr:rowOff>1240</xdr:rowOff>
    </xdr:to>
    <xdr:sp macro="" textlink="">
      <xdr:nvSpPr>
        <xdr:cNvPr id="218" name="楕円 217"/>
        <xdr:cNvSpPr/>
      </xdr:nvSpPr>
      <xdr:spPr>
        <a:xfrm>
          <a:off x="2286000" y="139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157467</xdr:rowOff>
    </xdr:from>
    <xdr:ext cx="762000" cy="259045"/>
    <xdr:sp macro="" textlink="">
      <xdr:nvSpPr>
        <xdr:cNvPr id="219" name="テキスト ボックス 218"/>
        <xdr:cNvSpPr txBox="1"/>
      </xdr:nvSpPr>
      <xdr:spPr>
        <a:xfrm>
          <a:off x="1955800" y="140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21518</xdr:rowOff>
    </xdr:from>
    <xdr:to>
      <xdr:col>7</xdr:col>
      <xdr:colOff>31750</xdr:colOff>
      <xdr:row>81</xdr:row>
      <xdr:rowOff>123118</xdr:rowOff>
    </xdr:to>
    <xdr:sp macro="" textlink="">
      <xdr:nvSpPr>
        <xdr:cNvPr id="220" name="楕円 219"/>
        <xdr:cNvSpPr/>
      </xdr:nvSpPr>
      <xdr:spPr>
        <a:xfrm>
          <a:off x="1397000" y="139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107895</xdr:rowOff>
    </xdr:from>
    <xdr:ext cx="762000" cy="259045"/>
    <xdr:sp macro="" textlink="">
      <xdr:nvSpPr>
        <xdr:cNvPr id="221" name="テキスト ボックス 220"/>
        <xdr:cNvSpPr txBox="1"/>
      </xdr:nvSpPr>
      <xdr:spPr>
        <a:xfrm>
          <a:off x="1066800" y="1399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昇給・階層の変動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ポイント上昇したが類似団体と比較すると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ポイント下回っている。今後も地域民間企業との整合性を図りながら、適正な給与水準を維持していく。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94614</xdr:rowOff>
    </xdr:from>
    <xdr:to>
      <xdr:col>81</xdr:col>
      <xdr:colOff>44450</xdr:colOff>
      <xdr:row>86</xdr:row>
      <xdr:rowOff>23177</xdr:rowOff>
    </xdr:to>
    <xdr:cxnSp macro="">
      <xdr:nvCxnSpPr>
        <xdr:cNvPr id="251" name="直線コネクタ 250"/>
        <xdr:cNvCxnSpPr/>
      </xdr:nvCxnSpPr>
      <xdr:spPr>
        <a:xfrm>
          <a:off x="16179800" y="14496414"/>
          <a:ext cx="8382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94614</xdr:rowOff>
    </xdr:from>
    <xdr:to>
      <xdr:col>77</xdr:col>
      <xdr:colOff>44450</xdr:colOff>
      <xdr:row>84</xdr:row>
      <xdr:rowOff>154939</xdr:rowOff>
    </xdr:to>
    <xdr:cxnSp macro="">
      <xdr:nvCxnSpPr>
        <xdr:cNvPr id="254" name="直線コネクタ 253"/>
        <xdr:cNvCxnSpPr/>
      </xdr:nvCxnSpPr>
      <xdr:spPr>
        <a:xfrm flipV="1">
          <a:off x="15290800" y="1449641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31750</xdr:rowOff>
    </xdr:to>
    <xdr:cxnSp macro="">
      <xdr:nvCxnSpPr>
        <xdr:cNvPr id="257" name="直線コネクタ 256"/>
        <xdr:cNvCxnSpPr/>
      </xdr:nvCxnSpPr>
      <xdr:spPr>
        <a:xfrm flipV="1">
          <a:off x="14401800" y="145567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134302</xdr:rowOff>
    </xdr:to>
    <xdr:cxnSp macro="">
      <xdr:nvCxnSpPr>
        <xdr:cNvPr id="260" name="直線コネクタ 259"/>
        <xdr:cNvCxnSpPr/>
      </xdr:nvCxnSpPr>
      <xdr:spPr>
        <a:xfrm flipV="1">
          <a:off x="13512800" y="1460500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1" name="フローチャート: 判断 260"/>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62" name="テキスト ボックス 261"/>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143827</xdr:rowOff>
    </xdr:from>
    <xdr:to>
      <xdr:col>81</xdr:col>
      <xdr:colOff>95250</xdr:colOff>
      <xdr:row>86</xdr:row>
      <xdr:rowOff>73977</xdr:rowOff>
    </xdr:to>
    <xdr:sp macro="" textlink="">
      <xdr:nvSpPr>
        <xdr:cNvPr id="270" name="楕円 269"/>
        <xdr:cNvSpPr/>
      </xdr:nvSpPr>
      <xdr:spPr>
        <a:xfrm>
          <a:off x="169672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160354</xdr:rowOff>
    </xdr:from>
    <xdr:ext cx="762000" cy="259045"/>
    <xdr:sp macro="" textlink="">
      <xdr:nvSpPr>
        <xdr:cNvPr id="271" name="給与水準   （国との比較）該当値テキスト"/>
        <xdr:cNvSpPr txBox="1"/>
      </xdr:nvSpPr>
      <xdr:spPr>
        <a:xfrm>
          <a:off x="17106900" y="1456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43814</xdr:rowOff>
    </xdr:from>
    <xdr:to>
      <xdr:col>77</xdr:col>
      <xdr:colOff>95250</xdr:colOff>
      <xdr:row>84</xdr:row>
      <xdr:rowOff>145414</xdr:rowOff>
    </xdr:to>
    <xdr:sp macro="" textlink="">
      <xdr:nvSpPr>
        <xdr:cNvPr id="272" name="楕円 271"/>
        <xdr:cNvSpPr/>
      </xdr:nvSpPr>
      <xdr:spPr>
        <a:xfrm>
          <a:off x="16129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155591</xdr:rowOff>
    </xdr:from>
    <xdr:ext cx="736600" cy="259045"/>
    <xdr:sp macro="" textlink="">
      <xdr:nvSpPr>
        <xdr:cNvPr id="273" name="テキスト ボックス 272"/>
        <xdr:cNvSpPr txBox="1"/>
      </xdr:nvSpPr>
      <xdr:spPr>
        <a:xfrm>
          <a:off x="15798800" y="1421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4" name="楕円 273"/>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5" name="テキスト ボックス 274"/>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6" name="楕円 27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7" name="テキスト ボックス 27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78" name="楕円 277"/>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79" name="テキスト ボックス 278"/>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年度を除き、ここ数年計画的に職員を採用して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ポイント上回る状況となった。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住民サービスを低下させることなく事務処理の電子化を更に推進し、組織の簡素化をより一層進め、職員の削減に努める。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164447</xdr:rowOff>
    </xdr:from>
    <xdr:to>
      <xdr:col>81</xdr:col>
      <xdr:colOff>44450</xdr:colOff>
      <xdr:row>59</xdr:row>
      <xdr:rowOff>169273</xdr:rowOff>
    </xdr:to>
    <xdr:cxnSp macro="">
      <xdr:nvCxnSpPr>
        <xdr:cNvPr id="315" name="直線コネクタ 314"/>
        <xdr:cNvCxnSpPr/>
      </xdr:nvCxnSpPr>
      <xdr:spPr>
        <a:xfrm>
          <a:off x="16179800" y="1027999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97113</xdr:rowOff>
    </xdr:from>
    <xdr:to>
      <xdr:col>77</xdr:col>
      <xdr:colOff>44450</xdr:colOff>
      <xdr:row>59</xdr:row>
      <xdr:rowOff>164447</xdr:rowOff>
    </xdr:to>
    <xdr:cxnSp macro="">
      <xdr:nvCxnSpPr>
        <xdr:cNvPr id="318" name="直線コネクタ 317"/>
        <xdr:cNvCxnSpPr/>
      </xdr:nvCxnSpPr>
      <xdr:spPr>
        <a:xfrm>
          <a:off x="15290800" y="10212663"/>
          <a:ext cx="889000" cy="6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97113</xdr:rowOff>
    </xdr:from>
    <xdr:to>
      <xdr:col>72</xdr:col>
      <xdr:colOff>203200</xdr:colOff>
      <xdr:row>59</xdr:row>
      <xdr:rowOff>97572</xdr:rowOff>
    </xdr:to>
    <xdr:cxnSp macro="">
      <xdr:nvCxnSpPr>
        <xdr:cNvPr id="321" name="直線コネクタ 320"/>
        <xdr:cNvCxnSpPr/>
      </xdr:nvCxnSpPr>
      <xdr:spPr>
        <a:xfrm flipV="1">
          <a:off x="14401800" y="10212663"/>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97572</xdr:rowOff>
    </xdr:from>
    <xdr:to>
      <xdr:col>68</xdr:col>
      <xdr:colOff>152400</xdr:colOff>
      <xdr:row>59</xdr:row>
      <xdr:rowOff>119634</xdr:rowOff>
    </xdr:to>
    <xdr:cxnSp macro="">
      <xdr:nvCxnSpPr>
        <xdr:cNvPr id="324" name="直線コネクタ 323"/>
        <xdr:cNvCxnSpPr/>
      </xdr:nvCxnSpPr>
      <xdr:spPr>
        <a:xfrm flipV="1">
          <a:off x="13512800" y="10213122"/>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130894</xdr:rowOff>
    </xdr:from>
    <xdr:to>
      <xdr:col>68</xdr:col>
      <xdr:colOff>203200</xdr:colOff>
      <xdr:row>59</xdr:row>
      <xdr:rowOff>61044</xdr:rowOff>
    </xdr:to>
    <xdr:sp macro="" textlink="">
      <xdr:nvSpPr>
        <xdr:cNvPr id="325" name="フローチャート: 判断 324"/>
        <xdr:cNvSpPr/>
      </xdr:nvSpPr>
      <xdr:spPr>
        <a:xfrm>
          <a:off x="143510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71221</xdr:rowOff>
    </xdr:from>
    <xdr:ext cx="762000" cy="259045"/>
    <xdr:sp macro="" textlink="">
      <xdr:nvSpPr>
        <xdr:cNvPr id="326" name="テキスト ボックス 325"/>
        <xdr:cNvSpPr txBox="1"/>
      </xdr:nvSpPr>
      <xdr:spPr>
        <a:xfrm>
          <a:off x="14020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118473</xdr:rowOff>
    </xdr:from>
    <xdr:to>
      <xdr:col>81</xdr:col>
      <xdr:colOff>95250</xdr:colOff>
      <xdr:row>60</xdr:row>
      <xdr:rowOff>48623</xdr:rowOff>
    </xdr:to>
    <xdr:sp macro="" textlink="">
      <xdr:nvSpPr>
        <xdr:cNvPr id="334" name="楕円 333"/>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90550</xdr:rowOff>
    </xdr:from>
    <xdr:ext cx="762000" cy="259045"/>
    <xdr:sp macro="" textlink="">
      <xdr:nvSpPr>
        <xdr:cNvPr id="335" name="定員管理の状況該当値テキスト"/>
        <xdr:cNvSpPr txBox="1"/>
      </xdr:nvSpPr>
      <xdr:spPr>
        <a:xfrm>
          <a:off x="17106900" y="102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113647</xdr:rowOff>
    </xdr:from>
    <xdr:to>
      <xdr:col>77</xdr:col>
      <xdr:colOff>95250</xdr:colOff>
      <xdr:row>60</xdr:row>
      <xdr:rowOff>43797</xdr:rowOff>
    </xdr:to>
    <xdr:sp macro="" textlink="">
      <xdr:nvSpPr>
        <xdr:cNvPr id="336" name="楕円 335"/>
        <xdr:cNvSpPr/>
      </xdr:nvSpPr>
      <xdr:spPr>
        <a:xfrm>
          <a:off x="16129000" y="102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28574</xdr:rowOff>
    </xdr:from>
    <xdr:ext cx="736600" cy="259045"/>
    <xdr:sp macro="" textlink="">
      <xdr:nvSpPr>
        <xdr:cNvPr id="337" name="テキスト ボックス 336"/>
        <xdr:cNvSpPr txBox="1"/>
      </xdr:nvSpPr>
      <xdr:spPr>
        <a:xfrm>
          <a:off x="15798800" y="103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46313</xdr:rowOff>
    </xdr:from>
    <xdr:to>
      <xdr:col>73</xdr:col>
      <xdr:colOff>44450</xdr:colOff>
      <xdr:row>59</xdr:row>
      <xdr:rowOff>147913</xdr:rowOff>
    </xdr:to>
    <xdr:sp macro="" textlink="">
      <xdr:nvSpPr>
        <xdr:cNvPr id="338" name="楕円 337"/>
        <xdr:cNvSpPr/>
      </xdr:nvSpPr>
      <xdr:spPr>
        <a:xfrm>
          <a:off x="15240000" y="1016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158090</xdr:rowOff>
    </xdr:from>
    <xdr:ext cx="762000" cy="259045"/>
    <xdr:sp macro="" textlink="">
      <xdr:nvSpPr>
        <xdr:cNvPr id="339" name="テキスト ボックス 338"/>
        <xdr:cNvSpPr txBox="1"/>
      </xdr:nvSpPr>
      <xdr:spPr>
        <a:xfrm>
          <a:off x="14909800" y="993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46772</xdr:rowOff>
    </xdr:from>
    <xdr:to>
      <xdr:col>68</xdr:col>
      <xdr:colOff>203200</xdr:colOff>
      <xdr:row>59</xdr:row>
      <xdr:rowOff>148372</xdr:rowOff>
    </xdr:to>
    <xdr:sp macro="" textlink="">
      <xdr:nvSpPr>
        <xdr:cNvPr id="340" name="楕円 339"/>
        <xdr:cNvSpPr/>
      </xdr:nvSpPr>
      <xdr:spPr>
        <a:xfrm>
          <a:off x="143510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133149</xdr:rowOff>
    </xdr:from>
    <xdr:ext cx="762000" cy="259045"/>
    <xdr:sp macro="" textlink="">
      <xdr:nvSpPr>
        <xdr:cNvPr id="341" name="テキスト ボックス 340"/>
        <xdr:cNvSpPr txBox="1"/>
      </xdr:nvSpPr>
      <xdr:spPr>
        <a:xfrm>
          <a:off x="14020800" y="1024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68834</xdr:rowOff>
    </xdr:from>
    <xdr:to>
      <xdr:col>64</xdr:col>
      <xdr:colOff>152400</xdr:colOff>
      <xdr:row>59</xdr:row>
      <xdr:rowOff>170434</xdr:rowOff>
    </xdr:to>
    <xdr:sp macro="" textlink="">
      <xdr:nvSpPr>
        <xdr:cNvPr id="342" name="楕円 341"/>
        <xdr:cNvSpPr/>
      </xdr:nvSpPr>
      <xdr:spPr>
        <a:xfrm>
          <a:off x="13462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155211</xdr:rowOff>
    </xdr:from>
    <xdr:ext cx="762000" cy="259045"/>
    <xdr:sp macro="" textlink="">
      <xdr:nvSpPr>
        <xdr:cNvPr id="343" name="テキスト ボックス 342"/>
        <xdr:cNvSpPr txBox="1"/>
      </xdr:nvSpPr>
      <xdr:spPr>
        <a:xfrm>
          <a:off x="131318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公債費の発行を抑制してきた結果、本比率は平成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年度までに年々減少してきた。本年度については平成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年度までに実施した公共施設の更新整備事業による起債の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借入の償還が始まったため上昇傾向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上昇していくことが見込まれているものの、引き続き財政健全化に向け、喫緊の課題となっている事業については計画的な借入を行い、財政規模に適した地方債の発行に努める。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95504</xdr:rowOff>
    </xdr:to>
    <xdr:cxnSp macro="">
      <xdr:nvCxnSpPr>
        <xdr:cNvPr id="374" name="直線コネクタ 373"/>
        <xdr:cNvCxnSpPr/>
      </xdr:nvCxnSpPr>
      <xdr:spPr>
        <a:xfrm>
          <a:off x="16179800" y="711047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85852</xdr:rowOff>
    </xdr:to>
    <xdr:cxnSp macro="">
      <xdr:nvCxnSpPr>
        <xdr:cNvPr id="377" name="直線コネクタ 376"/>
        <xdr:cNvCxnSpPr/>
      </xdr:nvCxnSpPr>
      <xdr:spPr>
        <a:xfrm flipV="1">
          <a:off x="15290800" y="711047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85852</xdr:rowOff>
    </xdr:from>
    <xdr:to>
      <xdr:col>72</xdr:col>
      <xdr:colOff>203200</xdr:colOff>
      <xdr:row>41</xdr:row>
      <xdr:rowOff>119634</xdr:rowOff>
    </xdr:to>
    <xdr:cxnSp macro="">
      <xdr:nvCxnSpPr>
        <xdr:cNvPr id="380" name="直線コネクタ 379"/>
        <xdr:cNvCxnSpPr/>
      </xdr:nvCxnSpPr>
      <xdr:spPr>
        <a:xfrm flipV="1">
          <a:off x="14401800" y="71153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105156</xdr:rowOff>
    </xdr:from>
    <xdr:to>
      <xdr:col>68</xdr:col>
      <xdr:colOff>152400</xdr:colOff>
      <xdr:row>41</xdr:row>
      <xdr:rowOff>119634</xdr:rowOff>
    </xdr:to>
    <xdr:cxnSp macro="">
      <xdr:nvCxnSpPr>
        <xdr:cNvPr id="383" name="直線コネクタ 382"/>
        <xdr:cNvCxnSpPr/>
      </xdr:nvCxnSpPr>
      <xdr:spPr>
        <a:xfrm>
          <a:off x="13512800" y="71346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4" name="フローチャート: 判断 383"/>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5" name="テキスト ボックス 384"/>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93" name="楕円 392"/>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16781</xdr:rowOff>
    </xdr:from>
    <xdr:ext cx="762000" cy="259045"/>
    <xdr:sp macro="" textlink="">
      <xdr:nvSpPr>
        <xdr:cNvPr id="394" name="公債費負担の状況該当値テキスト"/>
        <xdr:cNvSpPr txBox="1"/>
      </xdr:nvSpPr>
      <xdr:spPr>
        <a:xfrm>
          <a:off x="17106900" y="704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395" name="楕円 394"/>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96" name="テキスト ボックス 395"/>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35052</xdr:rowOff>
    </xdr:from>
    <xdr:to>
      <xdr:col>73</xdr:col>
      <xdr:colOff>44450</xdr:colOff>
      <xdr:row>41</xdr:row>
      <xdr:rowOff>136652</xdr:rowOff>
    </xdr:to>
    <xdr:sp macro="" textlink="">
      <xdr:nvSpPr>
        <xdr:cNvPr id="397" name="楕円 396"/>
        <xdr:cNvSpPr/>
      </xdr:nvSpPr>
      <xdr:spPr>
        <a:xfrm>
          <a:off x="15240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8" name="テキスト ボックス 397"/>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399" name="楕円 398"/>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0" name="テキスト ボックス 399"/>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401" name="楕円 400"/>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140733</xdr:rowOff>
    </xdr:from>
    <xdr:ext cx="762000" cy="259045"/>
    <xdr:sp macro="" textlink="">
      <xdr:nvSpPr>
        <xdr:cNvPr id="402" name="テキスト ボックス 401"/>
        <xdr:cNvSpPr txBox="1"/>
      </xdr:nvSpPr>
      <xdr:spPr>
        <a:xfrm>
          <a:off x="13131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当該年度を含む近年において本比率は発生していない。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公債費等義務的経費の削減を中心とする財政運営により、本比率の動向を見極め、継続した健全化にあたる。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715
52.78
1,462,065
1,227,566
228,647
704,460
1,386,207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ラスパイレス係数は類似団体と比較し下回っていることから、人件費に係る経常収支比率は類似団体より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46990</xdr:rowOff>
    </xdr:from>
    <xdr:to>
      <xdr:col>24</xdr:col>
      <xdr:colOff>25400</xdr:colOff>
      <xdr:row>33</xdr:row>
      <xdr:rowOff>58420</xdr:rowOff>
    </xdr:to>
    <xdr:cxnSp macro="">
      <xdr:nvCxnSpPr>
        <xdr:cNvPr id="66" name="直線コネクタ 65"/>
        <xdr:cNvCxnSpPr/>
      </xdr:nvCxnSpPr>
      <xdr:spPr>
        <a:xfrm>
          <a:off x="3987800" y="57048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123190</xdr:rowOff>
    </xdr:from>
    <xdr:to>
      <xdr:col>19</xdr:col>
      <xdr:colOff>187325</xdr:colOff>
      <xdr:row>33</xdr:row>
      <xdr:rowOff>46990</xdr:rowOff>
    </xdr:to>
    <xdr:cxnSp macro="">
      <xdr:nvCxnSpPr>
        <xdr:cNvPr id="69" name="直線コネクタ 68"/>
        <xdr:cNvCxnSpPr/>
      </xdr:nvCxnSpPr>
      <xdr:spPr>
        <a:xfrm>
          <a:off x="3098800" y="56095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111760</xdr:rowOff>
    </xdr:from>
    <xdr:to>
      <xdr:col>15</xdr:col>
      <xdr:colOff>98425</xdr:colOff>
      <xdr:row>32</xdr:row>
      <xdr:rowOff>123190</xdr:rowOff>
    </xdr:to>
    <xdr:cxnSp macro="">
      <xdr:nvCxnSpPr>
        <xdr:cNvPr id="72" name="直線コネクタ 71"/>
        <xdr:cNvCxnSpPr/>
      </xdr:nvCxnSpPr>
      <xdr:spPr>
        <a:xfrm>
          <a:off x="2209800" y="5598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111760</xdr:rowOff>
    </xdr:from>
    <xdr:to>
      <xdr:col>11</xdr:col>
      <xdr:colOff>9525</xdr:colOff>
      <xdr:row>32</xdr:row>
      <xdr:rowOff>123190</xdr:rowOff>
    </xdr:to>
    <xdr:cxnSp macro="">
      <xdr:nvCxnSpPr>
        <xdr:cNvPr id="75" name="直線コネクタ 74"/>
        <xdr:cNvCxnSpPr/>
      </xdr:nvCxnSpPr>
      <xdr:spPr>
        <a:xfrm flipV="1">
          <a:off x="1320800" y="5598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26670</xdr:rowOff>
    </xdr:from>
    <xdr:to>
      <xdr:col>11</xdr:col>
      <xdr:colOff>60325</xdr:colOff>
      <xdr:row>33</xdr:row>
      <xdr:rowOff>128270</xdr:rowOff>
    </xdr:to>
    <xdr:sp macro="" textlink="">
      <xdr:nvSpPr>
        <xdr:cNvPr id="76" name="フローチャート: 判断 75"/>
        <xdr:cNvSpPr/>
      </xdr:nvSpPr>
      <xdr:spPr>
        <a:xfrm>
          <a:off x="2159000" y="56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113047</xdr:rowOff>
    </xdr:from>
    <xdr:ext cx="762000" cy="259045"/>
    <xdr:sp macro="" textlink="">
      <xdr:nvSpPr>
        <xdr:cNvPr id="77" name="テキスト ボックス 76"/>
        <xdr:cNvSpPr txBox="1"/>
      </xdr:nvSpPr>
      <xdr:spPr>
        <a:xfrm>
          <a:off x="1828800" y="577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7620</xdr:rowOff>
    </xdr:from>
    <xdr:to>
      <xdr:col>24</xdr:col>
      <xdr:colOff>76200</xdr:colOff>
      <xdr:row>33</xdr:row>
      <xdr:rowOff>109220</xdr:rowOff>
    </xdr:to>
    <xdr:sp macro="" textlink="">
      <xdr:nvSpPr>
        <xdr:cNvPr id="85" name="楕円 84"/>
        <xdr:cNvSpPr/>
      </xdr:nvSpPr>
      <xdr:spPr>
        <a:xfrm>
          <a:off x="47752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24147</xdr:rowOff>
    </xdr:from>
    <xdr:ext cx="762000" cy="259045"/>
    <xdr:sp macro="" textlink="">
      <xdr:nvSpPr>
        <xdr:cNvPr id="86" name="人件費該当値テキスト"/>
        <xdr:cNvSpPr txBox="1"/>
      </xdr:nvSpPr>
      <xdr:spPr>
        <a:xfrm>
          <a:off x="4914900" y="55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167640</xdr:rowOff>
    </xdr:from>
    <xdr:to>
      <xdr:col>20</xdr:col>
      <xdr:colOff>38100</xdr:colOff>
      <xdr:row>33</xdr:row>
      <xdr:rowOff>97790</xdr:rowOff>
    </xdr:to>
    <xdr:sp macro="" textlink="">
      <xdr:nvSpPr>
        <xdr:cNvPr id="87" name="楕円 86"/>
        <xdr:cNvSpPr/>
      </xdr:nvSpPr>
      <xdr:spPr>
        <a:xfrm>
          <a:off x="3937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107967</xdr:rowOff>
    </xdr:from>
    <xdr:ext cx="736600" cy="259045"/>
    <xdr:sp macro="" textlink="">
      <xdr:nvSpPr>
        <xdr:cNvPr id="88" name="テキスト ボックス 87"/>
        <xdr:cNvSpPr txBox="1"/>
      </xdr:nvSpPr>
      <xdr:spPr>
        <a:xfrm>
          <a:off x="3606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72390</xdr:rowOff>
    </xdr:from>
    <xdr:to>
      <xdr:col>15</xdr:col>
      <xdr:colOff>149225</xdr:colOff>
      <xdr:row>33</xdr:row>
      <xdr:rowOff>2540</xdr:rowOff>
    </xdr:to>
    <xdr:sp macro="" textlink="">
      <xdr:nvSpPr>
        <xdr:cNvPr id="89" name="楕円 88"/>
        <xdr:cNvSpPr/>
      </xdr:nvSpPr>
      <xdr:spPr>
        <a:xfrm>
          <a:off x="3048000" y="55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12717</xdr:rowOff>
    </xdr:from>
    <xdr:ext cx="762000" cy="259045"/>
    <xdr:sp macro="" textlink="">
      <xdr:nvSpPr>
        <xdr:cNvPr id="90" name="テキスト ボックス 89"/>
        <xdr:cNvSpPr txBox="1"/>
      </xdr:nvSpPr>
      <xdr:spPr>
        <a:xfrm>
          <a:off x="2717800" y="532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60960</xdr:rowOff>
    </xdr:from>
    <xdr:to>
      <xdr:col>11</xdr:col>
      <xdr:colOff>60325</xdr:colOff>
      <xdr:row>32</xdr:row>
      <xdr:rowOff>162560</xdr:rowOff>
    </xdr:to>
    <xdr:sp macro="" textlink="">
      <xdr:nvSpPr>
        <xdr:cNvPr id="91" name="楕円 90"/>
        <xdr:cNvSpPr/>
      </xdr:nvSpPr>
      <xdr:spPr>
        <a:xfrm>
          <a:off x="21590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1287</xdr:rowOff>
    </xdr:from>
    <xdr:ext cx="762000" cy="259045"/>
    <xdr:sp macro="" textlink="">
      <xdr:nvSpPr>
        <xdr:cNvPr id="92" name="テキスト ボックス 91"/>
        <xdr:cNvSpPr txBox="1"/>
      </xdr:nvSpPr>
      <xdr:spPr>
        <a:xfrm>
          <a:off x="1828800" y="531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72390</xdr:rowOff>
    </xdr:from>
    <xdr:to>
      <xdr:col>6</xdr:col>
      <xdr:colOff>171450</xdr:colOff>
      <xdr:row>33</xdr:row>
      <xdr:rowOff>2540</xdr:rowOff>
    </xdr:to>
    <xdr:sp macro="" textlink="">
      <xdr:nvSpPr>
        <xdr:cNvPr id="93" name="楕円 92"/>
        <xdr:cNvSpPr/>
      </xdr:nvSpPr>
      <xdr:spPr>
        <a:xfrm>
          <a:off x="1270000" y="55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12717</xdr:rowOff>
    </xdr:from>
    <xdr:ext cx="762000" cy="259045"/>
    <xdr:sp macro="" textlink="">
      <xdr:nvSpPr>
        <xdr:cNvPr id="94" name="テキスト ボックス 93"/>
        <xdr:cNvSpPr txBox="1"/>
      </xdr:nvSpPr>
      <xdr:spPr>
        <a:xfrm>
          <a:off x="939800" y="532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類似団体との比較では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人件費削減のため臨時職員の採用により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っているため賃金が高止まりしていることが上回っている要因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事務処理の電子化を推進し、組織の簡素化を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図るための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各種システムに係る委託料が増加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67564</xdr:rowOff>
    </xdr:from>
    <xdr:to>
      <xdr:col>82</xdr:col>
      <xdr:colOff>107950</xdr:colOff>
      <xdr:row>18</xdr:row>
      <xdr:rowOff>159004</xdr:rowOff>
    </xdr:to>
    <xdr:cxnSp macro="">
      <xdr:nvCxnSpPr>
        <xdr:cNvPr id="124" name="直線コネクタ 123"/>
        <xdr:cNvCxnSpPr/>
      </xdr:nvCxnSpPr>
      <xdr:spPr>
        <a:xfrm>
          <a:off x="15671800" y="31536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129286</xdr:rowOff>
    </xdr:from>
    <xdr:to>
      <xdr:col>78</xdr:col>
      <xdr:colOff>69850</xdr:colOff>
      <xdr:row>18</xdr:row>
      <xdr:rowOff>67564</xdr:rowOff>
    </xdr:to>
    <xdr:cxnSp macro="">
      <xdr:nvCxnSpPr>
        <xdr:cNvPr id="127" name="直線コネクタ 126"/>
        <xdr:cNvCxnSpPr/>
      </xdr:nvCxnSpPr>
      <xdr:spPr>
        <a:xfrm>
          <a:off x="14782800" y="30439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129286</xdr:rowOff>
    </xdr:to>
    <xdr:cxnSp macro="">
      <xdr:nvCxnSpPr>
        <xdr:cNvPr id="130" name="直線コネクタ 129"/>
        <xdr:cNvCxnSpPr/>
      </xdr:nvCxnSpPr>
      <xdr:spPr>
        <a:xfrm>
          <a:off x="13893800" y="3011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17</xdr:row>
      <xdr:rowOff>124714</xdr:rowOff>
    </xdr:to>
    <xdr:cxnSp macro="">
      <xdr:nvCxnSpPr>
        <xdr:cNvPr id="133" name="直線コネクタ 132"/>
        <xdr:cNvCxnSpPr/>
      </xdr:nvCxnSpPr>
      <xdr:spPr>
        <a:xfrm flipV="1">
          <a:off x="13004800" y="3011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4" name="フローチャート: 判断 133"/>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35" name="テキスト ボックス 134"/>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108204</xdr:rowOff>
    </xdr:from>
    <xdr:to>
      <xdr:col>82</xdr:col>
      <xdr:colOff>158750</xdr:colOff>
      <xdr:row>19</xdr:row>
      <xdr:rowOff>38354</xdr:rowOff>
    </xdr:to>
    <xdr:sp macro="" textlink="">
      <xdr:nvSpPr>
        <xdr:cNvPr id="143" name="楕円 142"/>
        <xdr:cNvSpPr/>
      </xdr:nvSpPr>
      <xdr:spPr>
        <a:xfrm>
          <a:off x="164592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80281</xdr:rowOff>
    </xdr:from>
    <xdr:ext cx="762000" cy="259045"/>
    <xdr:sp macro="" textlink="">
      <xdr:nvSpPr>
        <xdr:cNvPr id="144" name="物件費該当値テキスト"/>
        <xdr:cNvSpPr txBox="1"/>
      </xdr:nvSpPr>
      <xdr:spPr>
        <a:xfrm>
          <a:off x="165989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xdr:rowOff>
    </xdr:from>
    <xdr:to>
      <xdr:col>78</xdr:col>
      <xdr:colOff>120650</xdr:colOff>
      <xdr:row>18</xdr:row>
      <xdr:rowOff>118364</xdr:rowOff>
    </xdr:to>
    <xdr:sp macro="" textlink="">
      <xdr:nvSpPr>
        <xdr:cNvPr id="145" name="楕円 144"/>
        <xdr:cNvSpPr/>
      </xdr:nvSpPr>
      <xdr:spPr>
        <a:xfrm>
          <a:off x="15621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103141</xdr:rowOff>
    </xdr:from>
    <xdr:ext cx="736600" cy="259045"/>
    <xdr:sp macro="" textlink="">
      <xdr:nvSpPr>
        <xdr:cNvPr id="146" name="テキスト ボックス 145"/>
        <xdr:cNvSpPr txBox="1"/>
      </xdr:nvSpPr>
      <xdr:spPr>
        <a:xfrm>
          <a:off x="15290800" y="318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78486</xdr:rowOff>
    </xdr:from>
    <xdr:to>
      <xdr:col>74</xdr:col>
      <xdr:colOff>31750</xdr:colOff>
      <xdr:row>18</xdr:row>
      <xdr:rowOff>8636</xdr:rowOff>
    </xdr:to>
    <xdr:sp macro="" textlink="">
      <xdr:nvSpPr>
        <xdr:cNvPr id="147" name="楕円 146"/>
        <xdr:cNvSpPr/>
      </xdr:nvSpPr>
      <xdr:spPr>
        <a:xfrm>
          <a:off x="14732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164863</xdr:rowOff>
    </xdr:from>
    <xdr:ext cx="762000" cy="259045"/>
    <xdr:sp macro="" textlink="">
      <xdr:nvSpPr>
        <xdr:cNvPr id="148" name="テキスト ボックス 147"/>
        <xdr:cNvSpPr txBox="1"/>
      </xdr:nvSpPr>
      <xdr:spPr>
        <a:xfrm>
          <a:off x="14401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49" name="楕円 148"/>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50" name="テキスト ボックス 149"/>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1" name="楕円 150"/>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2" name="テキスト ボックス 151"/>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今回も類似団体を下回り、類似団体平均と比べると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これは予算規模に対し少子化による児童福祉関連支出が少ないことに合わせ、福祉入所者が少なく給付費が小額となっ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53</xdr:row>
      <xdr:rowOff>118835</xdr:rowOff>
    </xdr:to>
    <xdr:cxnSp macro="">
      <xdr:nvCxnSpPr>
        <xdr:cNvPr id="186" name="直線コネクタ 185"/>
        <xdr:cNvCxnSpPr/>
      </xdr:nvCxnSpPr>
      <xdr:spPr>
        <a:xfrm>
          <a:off x="3987800" y="9205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118835</xdr:rowOff>
    </xdr:to>
    <xdr:cxnSp macro="">
      <xdr:nvCxnSpPr>
        <xdr:cNvPr id="189" name="直線コネクタ 188"/>
        <xdr:cNvCxnSpPr/>
      </xdr:nvCxnSpPr>
      <xdr:spPr>
        <a:xfrm>
          <a:off x="3098800" y="9205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53</xdr:row>
      <xdr:rowOff>118835</xdr:rowOff>
    </xdr:to>
    <xdr:cxnSp macro="">
      <xdr:nvCxnSpPr>
        <xdr:cNvPr id="192" name="直線コネクタ 191"/>
        <xdr:cNvCxnSpPr/>
      </xdr:nvCxnSpPr>
      <xdr:spPr>
        <a:xfrm>
          <a:off x="2209800" y="9205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53</xdr:row>
      <xdr:rowOff>118835</xdr:rowOff>
    </xdr:to>
    <xdr:cxnSp macro="">
      <xdr:nvCxnSpPr>
        <xdr:cNvPr id="195" name="直線コネクタ 194"/>
        <xdr:cNvCxnSpPr/>
      </xdr:nvCxnSpPr>
      <xdr:spPr>
        <a:xfrm>
          <a:off x="1320800" y="9205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5" name="楕円 204"/>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84562</xdr:rowOff>
    </xdr:from>
    <xdr:ext cx="762000" cy="259045"/>
    <xdr:sp macro="" textlink="">
      <xdr:nvSpPr>
        <xdr:cNvPr id="206" name="扶助費該当値テキスト"/>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68035</xdr:rowOff>
    </xdr:from>
    <xdr:to>
      <xdr:col>20</xdr:col>
      <xdr:colOff>38100</xdr:colOff>
      <xdr:row>53</xdr:row>
      <xdr:rowOff>169635</xdr:rowOff>
    </xdr:to>
    <xdr:sp macro="" textlink="">
      <xdr:nvSpPr>
        <xdr:cNvPr id="207" name="楕円 206"/>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8362</xdr:rowOff>
    </xdr:from>
    <xdr:ext cx="736600" cy="259045"/>
    <xdr:sp macro="" textlink="">
      <xdr:nvSpPr>
        <xdr:cNvPr id="208" name="テキスト ボックス 207"/>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09" name="楕円 208"/>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0" name="テキスト ボックス 209"/>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11" name="楕円 210"/>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2" name="テキスト ボックス 211"/>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3" name="楕円 212"/>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14" name="テキスト ボックス 213"/>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年度は昨年比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した要因としては、各種施設の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更新工事が完了し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維持修繕費等が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削減された事が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挙げられる。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35560</xdr:rowOff>
    </xdr:to>
    <xdr:cxnSp macro="">
      <xdr:nvCxnSpPr>
        <xdr:cNvPr id="242" name="直線コネクタ 241"/>
        <xdr:cNvCxnSpPr/>
      </xdr:nvCxnSpPr>
      <xdr:spPr>
        <a:xfrm flipV="1">
          <a:off x="15671800" y="970534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138430</xdr:rowOff>
    </xdr:from>
    <xdr:to>
      <xdr:col>78</xdr:col>
      <xdr:colOff>69850</xdr:colOff>
      <xdr:row>57</xdr:row>
      <xdr:rowOff>35560</xdr:rowOff>
    </xdr:to>
    <xdr:cxnSp macro="">
      <xdr:nvCxnSpPr>
        <xdr:cNvPr id="245" name="直線コネクタ 244"/>
        <xdr:cNvCxnSpPr/>
      </xdr:nvCxnSpPr>
      <xdr:spPr>
        <a:xfrm>
          <a:off x="14782800" y="97396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18415</xdr:rowOff>
    </xdr:from>
    <xdr:to>
      <xdr:col>73</xdr:col>
      <xdr:colOff>180975</xdr:colOff>
      <xdr:row>56</xdr:row>
      <xdr:rowOff>138430</xdr:rowOff>
    </xdr:to>
    <xdr:cxnSp macro="">
      <xdr:nvCxnSpPr>
        <xdr:cNvPr id="248" name="直線コネクタ 247"/>
        <xdr:cNvCxnSpPr/>
      </xdr:nvCxnSpPr>
      <xdr:spPr>
        <a:xfrm>
          <a:off x="13893800" y="961961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18415</xdr:rowOff>
    </xdr:from>
    <xdr:to>
      <xdr:col>69</xdr:col>
      <xdr:colOff>92075</xdr:colOff>
      <xdr:row>56</xdr:row>
      <xdr:rowOff>115570</xdr:rowOff>
    </xdr:to>
    <xdr:cxnSp macro="">
      <xdr:nvCxnSpPr>
        <xdr:cNvPr id="251" name="直線コネクタ 250"/>
        <xdr:cNvCxnSpPr/>
      </xdr:nvCxnSpPr>
      <xdr:spPr>
        <a:xfrm flipV="1">
          <a:off x="13004800" y="961961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2" name="フローチャート: 判断 251"/>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3" name="テキスト ボックス 252"/>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1" name="楕円 260"/>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2"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156210</xdr:rowOff>
    </xdr:from>
    <xdr:to>
      <xdr:col>78</xdr:col>
      <xdr:colOff>120650</xdr:colOff>
      <xdr:row>57</xdr:row>
      <xdr:rowOff>86360</xdr:rowOff>
    </xdr:to>
    <xdr:sp macro="" textlink="">
      <xdr:nvSpPr>
        <xdr:cNvPr id="263" name="楕円 262"/>
        <xdr:cNvSpPr/>
      </xdr:nvSpPr>
      <xdr:spPr>
        <a:xfrm>
          <a:off x="15621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96537</xdr:rowOff>
    </xdr:from>
    <xdr:ext cx="736600" cy="259045"/>
    <xdr:sp macro="" textlink="">
      <xdr:nvSpPr>
        <xdr:cNvPr id="264" name="テキスト ボックス 263"/>
        <xdr:cNvSpPr txBox="1"/>
      </xdr:nvSpPr>
      <xdr:spPr>
        <a:xfrm>
          <a:off x="15290800" y="952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87630</xdr:rowOff>
    </xdr:from>
    <xdr:to>
      <xdr:col>74</xdr:col>
      <xdr:colOff>31750</xdr:colOff>
      <xdr:row>57</xdr:row>
      <xdr:rowOff>17780</xdr:rowOff>
    </xdr:to>
    <xdr:sp macro="" textlink="">
      <xdr:nvSpPr>
        <xdr:cNvPr id="265" name="楕円 264"/>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27957</xdr:rowOff>
    </xdr:from>
    <xdr:ext cx="762000" cy="259045"/>
    <xdr:sp macro="" textlink="">
      <xdr:nvSpPr>
        <xdr:cNvPr id="266" name="テキスト ボックス 265"/>
        <xdr:cNvSpPr txBox="1"/>
      </xdr:nvSpPr>
      <xdr:spPr>
        <a:xfrm>
          <a:off x="14401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139065</xdr:rowOff>
    </xdr:from>
    <xdr:to>
      <xdr:col>69</xdr:col>
      <xdr:colOff>142875</xdr:colOff>
      <xdr:row>56</xdr:row>
      <xdr:rowOff>69215</xdr:rowOff>
    </xdr:to>
    <xdr:sp macro="" textlink="">
      <xdr:nvSpPr>
        <xdr:cNvPr id="267" name="楕円 266"/>
        <xdr:cNvSpPr/>
      </xdr:nvSpPr>
      <xdr:spPr>
        <a:xfrm>
          <a:off x="138430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79392</xdr:rowOff>
    </xdr:from>
    <xdr:ext cx="762000" cy="259045"/>
    <xdr:sp macro="" textlink="">
      <xdr:nvSpPr>
        <xdr:cNvPr id="268" name="テキスト ボックス 267"/>
        <xdr:cNvSpPr txBox="1"/>
      </xdr:nvSpPr>
      <xdr:spPr>
        <a:xfrm>
          <a:off x="13512800" y="933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64770</xdr:rowOff>
    </xdr:from>
    <xdr:to>
      <xdr:col>65</xdr:col>
      <xdr:colOff>53975</xdr:colOff>
      <xdr:row>56</xdr:row>
      <xdr:rowOff>166370</xdr:rowOff>
    </xdr:to>
    <xdr:sp macro="" textlink="">
      <xdr:nvSpPr>
        <xdr:cNvPr id="269" name="楕円 268"/>
        <xdr:cNvSpPr/>
      </xdr:nvSpPr>
      <xdr:spPr>
        <a:xfrm>
          <a:off x="12954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5097</xdr:rowOff>
    </xdr:from>
    <xdr:ext cx="762000" cy="259045"/>
    <xdr:sp macro="" textlink="">
      <xdr:nvSpPr>
        <xdr:cNvPr id="270" name="テキスト ボックス 269"/>
        <xdr:cNvSpPr txBox="1"/>
      </xdr:nvSpPr>
      <xdr:spPr>
        <a:xfrm>
          <a:off x="12623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年度は法人等各種団体への補助金経費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は減少したものの常備消防等に係る負担金経費が増加し全体としては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今後も補助金を交付するのが適当な事業を行っているのかなどについて明確な基準を設けて、必要性の低い補助金は見直しや廃止を行う方針である。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66040</xdr:rowOff>
    </xdr:to>
    <xdr:cxnSp macro="">
      <xdr:nvCxnSpPr>
        <xdr:cNvPr id="302" name="直線コネクタ 301"/>
        <xdr:cNvCxnSpPr/>
      </xdr:nvCxnSpPr>
      <xdr:spPr>
        <a:xfrm>
          <a:off x="15671800" y="60477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46990</xdr:rowOff>
    </xdr:to>
    <xdr:cxnSp macro="">
      <xdr:nvCxnSpPr>
        <xdr:cNvPr id="305" name="直線コネクタ 304"/>
        <xdr:cNvCxnSpPr/>
      </xdr:nvCxnSpPr>
      <xdr:spPr>
        <a:xfrm>
          <a:off x="14782800" y="601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161290</xdr:rowOff>
    </xdr:from>
    <xdr:to>
      <xdr:col>73</xdr:col>
      <xdr:colOff>180975</xdr:colOff>
      <xdr:row>35</xdr:row>
      <xdr:rowOff>16510</xdr:rowOff>
    </xdr:to>
    <xdr:cxnSp macro="">
      <xdr:nvCxnSpPr>
        <xdr:cNvPr id="308" name="直線コネクタ 307"/>
        <xdr:cNvCxnSpPr/>
      </xdr:nvCxnSpPr>
      <xdr:spPr>
        <a:xfrm>
          <a:off x="13893800" y="59905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161290</xdr:rowOff>
    </xdr:from>
    <xdr:to>
      <xdr:col>69</xdr:col>
      <xdr:colOff>92075</xdr:colOff>
      <xdr:row>35</xdr:row>
      <xdr:rowOff>20320</xdr:rowOff>
    </xdr:to>
    <xdr:cxnSp macro="">
      <xdr:nvCxnSpPr>
        <xdr:cNvPr id="311" name="直線コネクタ 310"/>
        <xdr:cNvCxnSpPr/>
      </xdr:nvCxnSpPr>
      <xdr:spPr>
        <a:xfrm flipV="1">
          <a:off x="13004800" y="5990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2" name="フローチャート: 判断 311"/>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151147</xdr:rowOff>
    </xdr:from>
    <xdr:ext cx="762000" cy="259045"/>
    <xdr:sp macro="" textlink="">
      <xdr:nvSpPr>
        <xdr:cNvPr id="313" name="テキスト ボックス 312"/>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xdr:rowOff>
    </xdr:from>
    <xdr:to>
      <xdr:col>82</xdr:col>
      <xdr:colOff>158750</xdr:colOff>
      <xdr:row>35</xdr:row>
      <xdr:rowOff>116840</xdr:rowOff>
    </xdr:to>
    <xdr:sp macro="" textlink="">
      <xdr:nvSpPr>
        <xdr:cNvPr id="321" name="楕円 320"/>
        <xdr:cNvSpPr/>
      </xdr:nvSpPr>
      <xdr:spPr>
        <a:xfrm>
          <a:off x="164592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31767</xdr:rowOff>
    </xdr:from>
    <xdr:ext cx="762000" cy="259045"/>
    <xdr:sp macro="" textlink="">
      <xdr:nvSpPr>
        <xdr:cNvPr id="322" name="補助費等該当値テキスト"/>
        <xdr:cNvSpPr txBox="1"/>
      </xdr:nvSpPr>
      <xdr:spPr>
        <a:xfrm>
          <a:off x="165989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3" name="楕円 322"/>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4" name="テキスト ボックス 323"/>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25" name="楕円 324"/>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6" name="テキスト ボックス 325"/>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110490</xdr:rowOff>
    </xdr:from>
    <xdr:to>
      <xdr:col>69</xdr:col>
      <xdr:colOff>142875</xdr:colOff>
      <xdr:row>35</xdr:row>
      <xdr:rowOff>40640</xdr:rowOff>
    </xdr:to>
    <xdr:sp macro="" textlink="">
      <xdr:nvSpPr>
        <xdr:cNvPr id="327" name="楕円 326"/>
        <xdr:cNvSpPr/>
      </xdr:nvSpPr>
      <xdr:spPr>
        <a:xfrm>
          <a:off x="13843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50817</xdr:rowOff>
    </xdr:from>
    <xdr:ext cx="762000" cy="259045"/>
    <xdr:sp macro="" textlink="">
      <xdr:nvSpPr>
        <xdr:cNvPr id="328" name="テキスト ボックス 327"/>
        <xdr:cNvSpPr txBox="1"/>
      </xdr:nvSpPr>
      <xdr:spPr>
        <a:xfrm>
          <a:off x="13512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140970</xdr:rowOff>
    </xdr:from>
    <xdr:to>
      <xdr:col>65</xdr:col>
      <xdr:colOff>53975</xdr:colOff>
      <xdr:row>35</xdr:row>
      <xdr:rowOff>71120</xdr:rowOff>
    </xdr:to>
    <xdr:sp macro="" textlink="">
      <xdr:nvSpPr>
        <xdr:cNvPr id="329" name="楕円 328"/>
        <xdr:cNvSpPr/>
      </xdr:nvSpPr>
      <xdr:spPr>
        <a:xfrm>
          <a:off x="12954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81297</xdr:rowOff>
    </xdr:from>
    <xdr:ext cx="762000" cy="259045"/>
    <xdr:sp macro="" textlink="">
      <xdr:nvSpPr>
        <xdr:cNvPr id="330" name="テキスト ボックス 329"/>
        <xdr:cNvSpPr txBox="1"/>
      </xdr:nvSpPr>
      <xdr:spPr>
        <a:xfrm>
          <a:off x="12623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公債費に係る経常収支比率は年々減少傾向にあり、対前年比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しかし近年、公共施設の更新に伴う起債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額が増加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いるため上昇が見込まれる。今後は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引き続き財政健全化に向け、事業内容の精査を十分に行い、財政規模に適した地方債の発行に努める。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77470</xdr:rowOff>
    </xdr:to>
    <xdr:cxnSp macro="">
      <xdr:nvCxnSpPr>
        <xdr:cNvPr id="362" name="直線コネクタ 361"/>
        <xdr:cNvCxnSpPr/>
      </xdr:nvCxnSpPr>
      <xdr:spPr>
        <a:xfrm flipV="1">
          <a:off x="3987800" y="13100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88900</xdr:rowOff>
    </xdr:to>
    <xdr:cxnSp macro="">
      <xdr:nvCxnSpPr>
        <xdr:cNvPr id="365" name="直線コネクタ 364"/>
        <xdr:cNvCxnSpPr/>
      </xdr:nvCxnSpPr>
      <xdr:spPr>
        <a:xfrm flipV="1">
          <a:off x="3098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138430</xdr:rowOff>
    </xdr:to>
    <xdr:cxnSp macro="">
      <xdr:nvCxnSpPr>
        <xdr:cNvPr id="368" name="直線コネクタ 367"/>
        <xdr:cNvCxnSpPr/>
      </xdr:nvCxnSpPr>
      <xdr:spPr>
        <a:xfrm flipV="1">
          <a:off x="2209800" y="131191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77</xdr:row>
      <xdr:rowOff>16511</xdr:rowOff>
    </xdr:to>
    <xdr:cxnSp macro="">
      <xdr:nvCxnSpPr>
        <xdr:cNvPr id="371" name="直線コネクタ 370"/>
        <xdr:cNvCxnSpPr/>
      </xdr:nvCxnSpPr>
      <xdr:spPr>
        <a:xfrm flipV="1">
          <a:off x="1320800" y="131686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2" name="フローチャート: 判断 371"/>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3" name="テキスト ボックス 372"/>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1" name="楕円 380"/>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2" name="公債費該当値テキスト"/>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83" name="楕円 382"/>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84" name="テキスト ボックス 383"/>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5" name="楕円 384"/>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6" name="テキスト ボックス 385"/>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7" name="楕円 386"/>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2557</xdr:rowOff>
    </xdr:from>
    <xdr:ext cx="762000" cy="259045"/>
    <xdr:sp macro="" textlink="">
      <xdr:nvSpPr>
        <xdr:cNvPr id="388" name="テキスト ボックス 387"/>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89" name="楕円 388"/>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90" name="テキスト ボックス 389"/>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年度は昨年比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ポイント上昇しているものの、類似団体を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ポイント下回った。これは、物件費が類似団体平均を上回った以外、他の項目では類似団体を下回ったことが挙げられる。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110671</xdr:rowOff>
    </xdr:from>
    <xdr:to>
      <xdr:col>82</xdr:col>
      <xdr:colOff>107950</xdr:colOff>
      <xdr:row>76</xdr:row>
      <xdr:rowOff>143329</xdr:rowOff>
    </xdr:to>
    <xdr:cxnSp macro="">
      <xdr:nvCxnSpPr>
        <xdr:cNvPr id="425" name="直線コネクタ 424"/>
        <xdr:cNvCxnSpPr/>
      </xdr:nvCxnSpPr>
      <xdr:spPr>
        <a:xfrm>
          <a:off x="15671800" y="13140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56787</xdr:rowOff>
    </xdr:from>
    <xdr:to>
      <xdr:col>78</xdr:col>
      <xdr:colOff>69850</xdr:colOff>
      <xdr:row>76</xdr:row>
      <xdr:rowOff>110671</xdr:rowOff>
    </xdr:to>
    <xdr:cxnSp macro="">
      <xdr:nvCxnSpPr>
        <xdr:cNvPr id="428" name="直線コネクタ 427"/>
        <xdr:cNvCxnSpPr/>
      </xdr:nvCxnSpPr>
      <xdr:spPr>
        <a:xfrm>
          <a:off x="14782800" y="12915537"/>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56787</xdr:rowOff>
    </xdr:to>
    <xdr:cxnSp macro="">
      <xdr:nvCxnSpPr>
        <xdr:cNvPr id="431" name="直線コネクタ 430"/>
        <xdr:cNvCxnSpPr/>
      </xdr:nvCxnSpPr>
      <xdr:spPr>
        <a:xfrm>
          <a:off x="13893800" y="127914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43724</xdr:rowOff>
    </xdr:to>
    <xdr:cxnSp macro="">
      <xdr:nvCxnSpPr>
        <xdr:cNvPr id="434" name="直線コネクタ 433"/>
        <xdr:cNvCxnSpPr/>
      </xdr:nvCxnSpPr>
      <xdr:spPr>
        <a:xfrm flipV="1">
          <a:off x="13004800" y="127914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44" name="楕円 443"/>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109056</xdr:rowOff>
    </xdr:from>
    <xdr:ext cx="762000" cy="259045"/>
    <xdr:sp macro="" textlink="">
      <xdr:nvSpPr>
        <xdr:cNvPr id="445" name="公債費以外該当値テキスト"/>
        <xdr:cNvSpPr txBox="1"/>
      </xdr:nvSpPr>
      <xdr:spPr>
        <a:xfrm>
          <a:off x="16598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59871</xdr:rowOff>
    </xdr:from>
    <xdr:to>
      <xdr:col>78</xdr:col>
      <xdr:colOff>120650</xdr:colOff>
      <xdr:row>76</xdr:row>
      <xdr:rowOff>161471</xdr:rowOff>
    </xdr:to>
    <xdr:sp macro="" textlink="">
      <xdr:nvSpPr>
        <xdr:cNvPr id="446" name="楕円 445"/>
        <xdr:cNvSpPr/>
      </xdr:nvSpPr>
      <xdr:spPr>
        <a:xfrm>
          <a:off x="15621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199</xdr:rowOff>
    </xdr:from>
    <xdr:ext cx="736600" cy="259045"/>
    <xdr:sp macro="" textlink="">
      <xdr:nvSpPr>
        <xdr:cNvPr id="447" name="テキスト ボックス 446"/>
        <xdr:cNvSpPr txBox="1"/>
      </xdr:nvSpPr>
      <xdr:spPr>
        <a:xfrm>
          <a:off x="15290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5987</xdr:rowOff>
    </xdr:from>
    <xdr:to>
      <xdr:col>74</xdr:col>
      <xdr:colOff>31750</xdr:colOff>
      <xdr:row>75</xdr:row>
      <xdr:rowOff>107587</xdr:rowOff>
    </xdr:to>
    <xdr:sp macro="" textlink="">
      <xdr:nvSpPr>
        <xdr:cNvPr id="448" name="楕円 447"/>
        <xdr:cNvSpPr/>
      </xdr:nvSpPr>
      <xdr:spPr>
        <a:xfrm>
          <a:off x="14732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117764</xdr:rowOff>
    </xdr:from>
    <xdr:ext cx="762000" cy="259045"/>
    <xdr:sp macro="" textlink="">
      <xdr:nvSpPr>
        <xdr:cNvPr id="449" name="テキスト ボックス 448"/>
        <xdr:cNvSpPr txBox="1"/>
      </xdr:nvSpPr>
      <xdr:spPr>
        <a:xfrm>
          <a:off x="14401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50" name="楕円 449"/>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1" name="テキスト ボックス 450"/>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164374</xdr:rowOff>
    </xdr:from>
    <xdr:to>
      <xdr:col>65</xdr:col>
      <xdr:colOff>53975</xdr:colOff>
      <xdr:row>75</xdr:row>
      <xdr:rowOff>94524</xdr:rowOff>
    </xdr:to>
    <xdr:sp macro="" textlink="">
      <xdr:nvSpPr>
        <xdr:cNvPr id="452" name="楕円 451"/>
        <xdr:cNvSpPr/>
      </xdr:nvSpPr>
      <xdr:spPr>
        <a:xfrm>
          <a:off x="12954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104701</xdr:rowOff>
    </xdr:from>
    <xdr:ext cx="762000" cy="259045"/>
    <xdr:sp macro="" textlink="">
      <xdr:nvSpPr>
        <xdr:cNvPr id="453" name="テキスト ボックス 452"/>
        <xdr:cNvSpPr txBox="1"/>
      </xdr:nvSpPr>
      <xdr:spPr>
        <a:xfrm>
          <a:off x="12623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121498</xdr:rowOff>
    </xdr:from>
    <xdr:to>
      <xdr:col>29</xdr:col>
      <xdr:colOff>127000</xdr:colOff>
      <xdr:row>17</xdr:row>
      <xdr:rowOff>136483</xdr:rowOff>
    </xdr:to>
    <xdr:cxnSp macro="">
      <xdr:nvCxnSpPr>
        <xdr:cNvPr id="51" name="直線コネクタ 50"/>
        <xdr:cNvCxnSpPr/>
      </xdr:nvCxnSpPr>
      <xdr:spPr bwMode="auto">
        <a:xfrm>
          <a:off x="5003800" y="3083773"/>
          <a:ext cx="647700" cy="1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92437</xdr:rowOff>
    </xdr:from>
    <xdr:to>
      <xdr:col>26</xdr:col>
      <xdr:colOff>50800</xdr:colOff>
      <xdr:row>17</xdr:row>
      <xdr:rowOff>121498</xdr:rowOff>
    </xdr:to>
    <xdr:cxnSp macro="">
      <xdr:nvCxnSpPr>
        <xdr:cNvPr id="54" name="直線コネクタ 53"/>
        <xdr:cNvCxnSpPr/>
      </xdr:nvCxnSpPr>
      <xdr:spPr bwMode="auto">
        <a:xfrm>
          <a:off x="4305300" y="3054712"/>
          <a:ext cx="698500" cy="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92437</xdr:rowOff>
    </xdr:from>
    <xdr:to>
      <xdr:col>22</xdr:col>
      <xdr:colOff>114300</xdr:colOff>
      <xdr:row>17</xdr:row>
      <xdr:rowOff>137365</xdr:rowOff>
    </xdr:to>
    <xdr:cxnSp macro="">
      <xdr:nvCxnSpPr>
        <xdr:cNvPr id="57" name="直線コネクタ 56"/>
        <xdr:cNvCxnSpPr/>
      </xdr:nvCxnSpPr>
      <xdr:spPr bwMode="auto">
        <a:xfrm flipV="1">
          <a:off x="3606800" y="3054712"/>
          <a:ext cx="698500" cy="44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137365</xdr:rowOff>
    </xdr:from>
    <xdr:to>
      <xdr:col>18</xdr:col>
      <xdr:colOff>177800</xdr:colOff>
      <xdr:row>17</xdr:row>
      <xdr:rowOff>152880</xdr:rowOff>
    </xdr:to>
    <xdr:cxnSp macro="">
      <xdr:nvCxnSpPr>
        <xdr:cNvPr id="60" name="直線コネクタ 59"/>
        <xdr:cNvCxnSpPr/>
      </xdr:nvCxnSpPr>
      <xdr:spPr bwMode="auto">
        <a:xfrm flipV="1">
          <a:off x="2908300" y="3099640"/>
          <a:ext cx="698500" cy="15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116493</xdr:rowOff>
    </xdr:from>
    <xdr:to>
      <xdr:col>19</xdr:col>
      <xdr:colOff>38100</xdr:colOff>
      <xdr:row>19</xdr:row>
      <xdr:rowOff>46644</xdr:rowOff>
    </xdr:to>
    <xdr:sp macro="" textlink="">
      <xdr:nvSpPr>
        <xdr:cNvPr id="61" name="フローチャート: 判断 60"/>
        <xdr:cNvSpPr/>
      </xdr:nvSpPr>
      <xdr:spPr bwMode="auto">
        <a:xfrm>
          <a:off x="35560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31421</xdr:rowOff>
    </xdr:from>
    <xdr:ext cx="762000" cy="259045"/>
    <xdr:sp macro="" textlink="">
      <xdr:nvSpPr>
        <xdr:cNvPr id="62" name="テキスト ボックス 61"/>
        <xdr:cNvSpPr txBox="1"/>
      </xdr:nvSpPr>
      <xdr:spPr>
        <a:xfrm>
          <a:off x="32258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85683</xdr:rowOff>
    </xdr:from>
    <xdr:to>
      <xdr:col>29</xdr:col>
      <xdr:colOff>177800</xdr:colOff>
      <xdr:row>18</xdr:row>
      <xdr:rowOff>15833</xdr:rowOff>
    </xdr:to>
    <xdr:sp macro="" textlink="">
      <xdr:nvSpPr>
        <xdr:cNvPr id="70" name="楕円 69"/>
        <xdr:cNvSpPr/>
      </xdr:nvSpPr>
      <xdr:spPr bwMode="auto">
        <a:xfrm>
          <a:off x="5600700" y="3047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102210</xdr:rowOff>
    </xdr:from>
    <xdr:ext cx="762000" cy="259045"/>
    <xdr:sp macro="" textlink="">
      <xdr:nvSpPr>
        <xdr:cNvPr id="71" name="人口1人当たり決算額の推移該当値テキスト130"/>
        <xdr:cNvSpPr txBox="1"/>
      </xdr:nvSpPr>
      <xdr:spPr>
        <a:xfrm>
          <a:off x="5740400" y="289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70698</xdr:rowOff>
    </xdr:from>
    <xdr:to>
      <xdr:col>26</xdr:col>
      <xdr:colOff>101600</xdr:colOff>
      <xdr:row>18</xdr:row>
      <xdr:rowOff>848</xdr:rowOff>
    </xdr:to>
    <xdr:sp macro="" textlink="">
      <xdr:nvSpPr>
        <xdr:cNvPr id="72" name="楕円 71"/>
        <xdr:cNvSpPr/>
      </xdr:nvSpPr>
      <xdr:spPr bwMode="auto">
        <a:xfrm>
          <a:off x="4953000" y="303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11025</xdr:rowOff>
    </xdr:from>
    <xdr:ext cx="736600" cy="259045"/>
    <xdr:sp macro="" textlink="">
      <xdr:nvSpPr>
        <xdr:cNvPr id="73" name="テキスト ボックス 72"/>
        <xdr:cNvSpPr txBox="1"/>
      </xdr:nvSpPr>
      <xdr:spPr>
        <a:xfrm>
          <a:off x="4622800" y="2801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41637</xdr:rowOff>
    </xdr:from>
    <xdr:to>
      <xdr:col>22</xdr:col>
      <xdr:colOff>165100</xdr:colOff>
      <xdr:row>17</xdr:row>
      <xdr:rowOff>143237</xdr:rowOff>
    </xdr:to>
    <xdr:sp macro="" textlink="">
      <xdr:nvSpPr>
        <xdr:cNvPr id="74" name="楕円 73"/>
        <xdr:cNvSpPr/>
      </xdr:nvSpPr>
      <xdr:spPr bwMode="auto">
        <a:xfrm>
          <a:off x="4254500" y="30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153414</xdr:rowOff>
    </xdr:from>
    <xdr:ext cx="762000" cy="259045"/>
    <xdr:sp macro="" textlink="">
      <xdr:nvSpPr>
        <xdr:cNvPr id="75" name="テキスト ボックス 74"/>
        <xdr:cNvSpPr txBox="1"/>
      </xdr:nvSpPr>
      <xdr:spPr>
        <a:xfrm>
          <a:off x="3924300" y="277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86565</xdr:rowOff>
    </xdr:from>
    <xdr:to>
      <xdr:col>19</xdr:col>
      <xdr:colOff>38100</xdr:colOff>
      <xdr:row>18</xdr:row>
      <xdr:rowOff>16715</xdr:rowOff>
    </xdr:to>
    <xdr:sp macro="" textlink="">
      <xdr:nvSpPr>
        <xdr:cNvPr id="76" name="楕円 75"/>
        <xdr:cNvSpPr/>
      </xdr:nvSpPr>
      <xdr:spPr bwMode="auto">
        <a:xfrm>
          <a:off x="3556000" y="304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26892</xdr:rowOff>
    </xdr:from>
    <xdr:ext cx="762000" cy="259045"/>
    <xdr:sp macro="" textlink="">
      <xdr:nvSpPr>
        <xdr:cNvPr id="77" name="テキスト ボックス 76"/>
        <xdr:cNvSpPr txBox="1"/>
      </xdr:nvSpPr>
      <xdr:spPr>
        <a:xfrm>
          <a:off x="3225800" y="281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102080</xdr:rowOff>
    </xdr:from>
    <xdr:to>
      <xdr:col>15</xdr:col>
      <xdr:colOff>101600</xdr:colOff>
      <xdr:row>18</xdr:row>
      <xdr:rowOff>32230</xdr:rowOff>
    </xdr:to>
    <xdr:sp macro="" textlink="">
      <xdr:nvSpPr>
        <xdr:cNvPr id="78" name="楕円 77"/>
        <xdr:cNvSpPr/>
      </xdr:nvSpPr>
      <xdr:spPr bwMode="auto">
        <a:xfrm>
          <a:off x="2857500" y="306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42407</xdr:rowOff>
    </xdr:from>
    <xdr:ext cx="762000" cy="259045"/>
    <xdr:sp macro="" textlink="">
      <xdr:nvSpPr>
        <xdr:cNvPr id="79" name="テキスト ボックス 78"/>
        <xdr:cNvSpPr txBox="1"/>
      </xdr:nvSpPr>
      <xdr:spPr>
        <a:xfrm>
          <a:off x="2527300" y="28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207618</xdr:rowOff>
    </xdr:from>
    <xdr:to>
      <xdr:col>29</xdr:col>
      <xdr:colOff>127000</xdr:colOff>
      <xdr:row>35</xdr:row>
      <xdr:rowOff>252619</xdr:rowOff>
    </xdr:to>
    <xdr:cxnSp macro="">
      <xdr:nvCxnSpPr>
        <xdr:cNvPr id="114" name="直線コネクタ 113"/>
        <xdr:cNvCxnSpPr/>
      </xdr:nvCxnSpPr>
      <xdr:spPr bwMode="auto">
        <a:xfrm>
          <a:off x="5003800" y="6817968"/>
          <a:ext cx="647700" cy="45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207618</xdr:rowOff>
    </xdr:from>
    <xdr:to>
      <xdr:col>26</xdr:col>
      <xdr:colOff>50800</xdr:colOff>
      <xdr:row>35</xdr:row>
      <xdr:rowOff>233038</xdr:rowOff>
    </xdr:to>
    <xdr:cxnSp macro="">
      <xdr:nvCxnSpPr>
        <xdr:cNvPr id="117" name="直線コネクタ 116"/>
        <xdr:cNvCxnSpPr/>
      </xdr:nvCxnSpPr>
      <xdr:spPr bwMode="auto">
        <a:xfrm flipV="1">
          <a:off x="4305300" y="6817968"/>
          <a:ext cx="6985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178774</xdr:rowOff>
    </xdr:from>
    <xdr:to>
      <xdr:col>22</xdr:col>
      <xdr:colOff>114300</xdr:colOff>
      <xdr:row>35</xdr:row>
      <xdr:rowOff>233038</xdr:rowOff>
    </xdr:to>
    <xdr:cxnSp macro="">
      <xdr:nvCxnSpPr>
        <xdr:cNvPr id="120" name="直線コネクタ 119"/>
        <xdr:cNvCxnSpPr/>
      </xdr:nvCxnSpPr>
      <xdr:spPr bwMode="auto">
        <a:xfrm>
          <a:off x="3606800" y="6789124"/>
          <a:ext cx="698500" cy="5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178774</xdr:rowOff>
    </xdr:from>
    <xdr:to>
      <xdr:col>18</xdr:col>
      <xdr:colOff>177800</xdr:colOff>
      <xdr:row>35</xdr:row>
      <xdr:rowOff>199930</xdr:rowOff>
    </xdr:to>
    <xdr:cxnSp macro="">
      <xdr:nvCxnSpPr>
        <xdr:cNvPr id="123" name="直線コネクタ 122"/>
        <xdr:cNvCxnSpPr/>
      </xdr:nvCxnSpPr>
      <xdr:spPr bwMode="auto">
        <a:xfrm flipV="1">
          <a:off x="2908300" y="6789124"/>
          <a:ext cx="698500" cy="2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66801</xdr:rowOff>
    </xdr:from>
    <xdr:to>
      <xdr:col>19</xdr:col>
      <xdr:colOff>38100</xdr:colOff>
      <xdr:row>36</xdr:row>
      <xdr:rowOff>168401</xdr:rowOff>
    </xdr:to>
    <xdr:sp macro="" textlink="">
      <xdr:nvSpPr>
        <xdr:cNvPr id="124" name="フローチャート: 判断 123"/>
        <xdr:cNvSpPr/>
      </xdr:nvSpPr>
      <xdr:spPr bwMode="auto">
        <a:xfrm>
          <a:off x="3556000" y="7020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153178</xdr:rowOff>
    </xdr:from>
    <xdr:ext cx="762000" cy="259045"/>
    <xdr:sp macro="" textlink="">
      <xdr:nvSpPr>
        <xdr:cNvPr id="125" name="テキスト ボックス 124"/>
        <xdr:cNvSpPr txBox="1"/>
      </xdr:nvSpPr>
      <xdr:spPr>
        <a:xfrm>
          <a:off x="3225800" y="710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201819</xdr:rowOff>
    </xdr:from>
    <xdr:to>
      <xdr:col>29</xdr:col>
      <xdr:colOff>177800</xdr:colOff>
      <xdr:row>35</xdr:row>
      <xdr:rowOff>303419</xdr:rowOff>
    </xdr:to>
    <xdr:sp macro="" textlink="">
      <xdr:nvSpPr>
        <xdr:cNvPr id="133" name="楕円 132"/>
        <xdr:cNvSpPr/>
      </xdr:nvSpPr>
      <xdr:spPr bwMode="auto">
        <a:xfrm>
          <a:off x="5600700" y="681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46896</xdr:rowOff>
    </xdr:from>
    <xdr:ext cx="762000" cy="259045"/>
    <xdr:sp macro="" textlink="">
      <xdr:nvSpPr>
        <xdr:cNvPr id="134" name="人口1人当たり決算額の推移該当値テキスト445"/>
        <xdr:cNvSpPr txBox="1"/>
      </xdr:nvSpPr>
      <xdr:spPr>
        <a:xfrm>
          <a:off x="5740400" y="66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156818</xdr:rowOff>
    </xdr:from>
    <xdr:to>
      <xdr:col>26</xdr:col>
      <xdr:colOff>101600</xdr:colOff>
      <xdr:row>35</xdr:row>
      <xdr:rowOff>258418</xdr:rowOff>
    </xdr:to>
    <xdr:sp macro="" textlink="">
      <xdr:nvSpPr>
        <xdr:cNvPr id="135" name="楕円 134"/>
        <xdr:cNvSpPr/>
      </xdr:nvSpPr>
      <xdr:spPr bwMode="auto">
        <a:xfrm>
          <a:off x="4953000" y="676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268595</xdr:rowOff>
    </xdr:from>
    <xdr:ext cx="736600" cy="259045"/>
    <xdr:sp macro="" textlink="">
      <xdr:nvSpPr>
        <xdr:cNvPr id="136" name="テキスト ボックス 135"/>
        <xdr:cNvSpPr txBox="1"/>
      </xdr:nvSpPr>
      <xdr:spPr>
        <a:xfrm>
          <a:off x="4622800" y="653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182238</xdr:rowOff>
    </xdr:from>
    <xdr:to>
      <xdr:col>22</xdr:col>
      <xdr:colOff>165100</xdr:colOff>
      <xdr:row>35</xdr:row>
      <xdr:rowOff>283838</xdr:rowOff>
    </xdr:to>
    <xdr:sp macro="" textlink="">
      <xdr:nvSpPr>
        <xdr:cNvPr id="137" name="楕円 136"/>
        <xdr:cNvSpPr/>
      </xdr:nvSpPr>
      <xdr:spPr bwMode="auto">
        <a:xfrm>
          <a:off x="4254500" y="6792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294015</xdr:rowOff>
    </xdr:from>
    <xdr:ext cx="762000" cy="259045"/>
    <xdr:sp macro="" textlink="">
      <xdr:nvSpPr>
        <xdr:cNvPr id="138" name="テキスト ボックス 137"/>
        <xdr:cNvSpPr txBox="1"/>
      </xdr:nvSpPr>
      <xdr:spPr>
        <a:xfrm>
          <a:off x="3924300" y="65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127974</xdr:rowOff>
    </xdr:from>
    <xdr:to>
      <xdr:col>19</xdr:col>
      <xdr:colOff>38100</xdr:colOff>
      <xdr:row>35</xdr:row>
      <xdr:rowOff>229574</xdr:rowOff>
    </xdr:to>
    <xdr:sp macro="" textlink="">
      <xdr:nvSpPr>
        <xdr:cNvPr id="139" name="楕円 138"/>
        <xdr:cNvSpPr/>
      </xdr:nvSpPr>
      <xdr:spPr bwMode="auto">
        <a:xfrm>
          <a:off x="3556000" y="6738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239751</xdr:rowOff>
    </xdr:from>
    <xdr:ext cx="762000" cy="259045"/>
    <xdr:sp macro="" textlink="">
      <xdr:nvSpPr>
        <xdr:cNvPr id="140" name="テキスト ボックス 139"/>
        <xdr:cNvSpPr txBox="1"/>
      </xdr:nvSpPr>
      <xdr:spPr>
        <a:xfrm>
          <a:off x="3225800" y="65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149130</xdr:rowOff>
    </xdr:from>
    <xdr:to>
      <xdr:col>15</xdr:col>
      <xdr:colOff>101600</xdr:colOff>
      <xdr:row>35</xdr:row>
      <xdr:rowOff>250730</xdr:rowOff>
    </xdr:to>
    <xdr:sp macro="" textlink="">
      <xdr:nvSpPr>
        <xdr:cNvPr id="141" name="楕円 140"/>
        <xdr:cNvSpPr/>
      </xdr:nvSpPr>
      <xdr:spPr bwMode="auto">
        <a:xfrm>
          <a:off x="2857500" y="675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260907</xdr:rowOff>
    </xdr:from>
    <xdr:ext cx="762000" cy="259045"/>
    <xdr:sp macro="" textlink="">
      <xdr:nvSpPr>
        <xdr:cNvPr id="142" name="テキスト ボックス 141"/>
        <xdr:cNvSpPr txBox="1"/>
      </xdr:nvSpPr>
      <xdr:spPr>
        <a:xfrm>
          <a:off x="2527300" y="652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715
52.78
1,462,065
1,227,566
228,647
704,460
1,386,207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62408</xdr:rowOff>
    </xdr:from>
    <xdr:to>
      <xdr:col>24</xdr:col>
      <xdr:colOff>63500</xdr:colOff>
      <xdr:row>37</xdr:row>
      <xdr:rowOff>93802</xdr:rowOff>
    </xdr:to>
    <xdr:cxnSp macro="">
      <xdr:nvCxnSpPr>
        <xdr:cNvPr id="60" name="直線コネクタ 59"/>
        <xdr:cNvCxnSpPr/>
      </xdr:nvCxnSpPr>
      <xdr:spPr>
        <a:xfrm>
          <a:off x="3797300" y="6406058"/>
          <a:ext cx="8382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62408</xdr:rowOff>
    </xdr:from>
    <xdr:to>
      <xdr:col>19</xdr:col>
      <xdr:colOff>177800</xdr:colOff>
      <xdr:row>37</xdr:row>
      <xdr:rowOff>93031</xdr:rowOff>
    </xdr:to>
    <xdr:cxnSp macro="">
      <xdr:nvCxnSpPr>
        <xdr:cNvPr id="63" name="直線コネクタ 62"/>
        <xdr:cNvCxnSpPr/>
      </xdr:nvCxnSpPr>
      <xdr:spPr>
        <a:xfrm flipV="1">
          <a:off x="2908300" y="6406058"/>
          <a:ext cx="889000" cy="3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93031</xdr:rowOff>
    </xdr:from>
    <xdr:to>
      <xdr:col>15</xdr:col>
      <xdr:colOff>50800</xdr:colOff>
      <xdr:row>37</xdr:row>
      <xdr:rowOff>93617</xdr:rowOff>
    </xdr:to>
    <xdr:cxnSp macro="">
      <xdr:nvCxnSpPr>
        <xdr:cNvPr id="66" name="直線コネクタ 65"/>
        <xdr:cNvCxnSpPr/>
      </xdr:nvCxnSpPr>
      <xdr:spPr>
        <a:xfrm flipV="1">
          <a:off x="2019300" y="6436681"/>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93617</xdr:rowOff>
    </xdr:from>
    <xdr:to>
      <xdr:col>10</xdr:col>
      <xdr:colOff>114300</xdr:colOff>
      <xdr:row>37</xdr:row>
      <xdr:rowOff>103179</xdr:rowOff>
    </xdr:to>
    <xdr:cxnSp macro="">
      <xdr:nvCxnSpPr>
        <xdr:cNvPr id="69" name="直線コネクタ 68"/>
        <xdr:cNvCxnSpPr/>
      </xdr:nvCxnSpPr>
      <xdr:spPr>
        <a:xfrm flipV="1">
          <a:off x="1130300" y="6437267"/>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147178</xdr:rowOff>
    </xdr:from>
    <xdr:to>
      <xdr:col>10</xdr:col>
      <xdr:colOff>165100</xdr:colOff>
      <xdr:row>38</xdr:row>
      <xdr:rowOff>77328</xdr:rowOff>
    </xdr:to>
    <xdr:sp macro="" textlink="">
      <xdr:nvSpPr>
        <xdr:cNvPr id="70" name="フローチャート: 判断 69"/>
        <xdr:cNvSpPr/>
      </xdr:nvSpPr>
      <xdr:spPr>
        <a:xfrm>
          <a:off x="1968500" y="649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68455</xdr:rowOff>
    </xdr:from>
    <xdr:ext cx="599010" cy="259045"/>
    <xdr:sp macro="" textlink="">
      <xdr:nvSpPr>
        <xdr:cNvPr id="71" name="テキスト ボックス 70"/>
        <xdr:cNvSpPr txBox="1"/>
      </xdr:nvSpPr>
      <xdr:spPr>
        <a:xfrm>
          <a:off x="1719795" y="658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43002</xdr:rowOff>
    </xdr:from>
    <xdr:to>
      <xdr:col>24</xdr:col>
      <xdr:colOff>114300</xdr:colOff>
      <xdr:row>37</xdr:row>
      <xdr:rowOff>144602</xdr:rowOff>
    </xdr:to>
    <xdr:sp macro="" textlink="">
      <xdr:nvSpPr>
        <xdr:cNvPr id="79" name="楕円 78"/>
        <xdr:cNvSpPr/>
      </xdr:nvSpPr>
      <xdr:spPr>
        <a:xfrm>
          <a:off x="4584700" y="63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65879</xdr:rowOff>
    </xdr:from>
    <xdr:ext cx="599010" cy="259045"/>
    <xdr:sp macro="" textlink="">
      <xdr:nvSpPr>
        <xdr:cNvPr id="80" name="人件費該当値テキスト"/>
        <xdr:cNvSpPr txBox="1"/>
      </xdr:nvSpPr>
      <xdr:spPr>
        <a:xfrm>
          <a:off x="4686300" y="623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11608</xdr:rowOff>
    </xdr:from>
    <xdr:to>
      <xdr:col>20</xdr:col>
      <xdr:colOff>38100</xdr:colOff>
      <xdr:row>37</xdr:row>
      <xdr:rowOff>113208</xdr:rowOff>
    </xdr:to>
    <xdr:sp macro="" textlink="">
      <xdr:nvSpPr>
        <xdr:cNvPr id="81" name="楕円 80"/>
        <xdr:cNvSpPr/>
      </xdr:nvSpPr>
      <xdr:spPr>
        <a:xfrm>
          <a:off x="3746500" y="63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129735</xdr:rowOff>
    </xdr:from>
    <xdr:ext cx="599010" cy="259045"/>
    <xdr:sp macro="" textlink="">
      <xdr:nvSpPr>
        <xdr:cNvPr id="82" name="テキスト ボックス 81"/>
        <xdr:cNvSpPr txBox="1"/>
      </xdr:nvSpPr>
      <xdr:spPr>
        <a:xfrm>
          <a:off x="3497795" y="613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42231</xdr:rowOff>
    </xdr:from>
    <xdr:to>
      <xdr:col>15</xdr:col>
      <xdr:colOff>101600</xdr:colOff>
      <xdr:row>37</xdr:row>
      <xdr:rowOff>143831</xdr:rowOff>
    </xdr:to>
    <xdr:sp macro="" textlink="">
      <xdr:nvSpPr>
        <xdr:cNvPr id="83" name="楕円 82"/>
        <xdr:cNvSpPr/>
      </xdr:nvSpPr>
      <xdr:spPr>
        <a:xfrm>
          <a:off x="2857500" y="63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160358</xdr:rowOff>
    </xdr:from>
    <xdr:ext cx="599010" cy="259045"/>
    <xdr:sp macro="" textlink="">
      <xdr:nvSpPr>
        <xdr:cNvPr id="84" name="テキスト ボックス 83"/>
        <xdr:cNvSpPr txBox="1"/>
      </xdr:nvSpPr>
      <xdr:spPr>
        <a:xfrm>
          <a:off x="2608795" y="616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42817</xdr:rowOff>
    </xdr:from>
    <xdr:to>
      <xdr:col>10</xdr:col>
      <xdr:colOff>165100</xdr:colOff>
      <xdr:row>37</xdr:row>
      <xdr:rowOff>144417</xdr:rowOff>
    </xdr:to>
    <xdr:sp macro="" textlink="">
      <xdr:nvSpPr>
        <xdr:cNvPr id="85" name="楕円 84"/>
        <xdr:cNvSpPr/>
      </xdr:nvSpPr>
      <xdr:spPr>
        <a:xfrm>
          <a:off x="1968500" y="63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160944</xdr:rowOff>
    </xdr:from>
    <xdr:ext cx="599010" cy="259045"/>
    <xdr:sp macro="" textlink="">
      <xdr:nvSpPr>
        <xdr:cNvPr id="86" name="テキスト ボックス 85"/>
        <xdr:cNvSpPr txBox="1"/>
      </xdr:nvSpPr>
      <xdr:spPr>
        <a:xfrm>
          <a:off x="1719795" y="616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52379</xdr:rowOff>
    </xdr:from>
    <xdr:to>
      <xdr:col>6</xdr:col>
      <xdr:colOff>38100</xdr:colOff>
      <xdr:row>37</xdr:row>
      <xdr:rowOff>153979</xdr:rowOff>
    </xdr:to>
    <xdr:sp macro="" textlink="">
      <xdr:nvSpPr>
        <xdr:cNvPr id="87" name="楕円 86"/>
        <xdr:cNvSpPr/>
      </xdr:nvSpPr>
      <xdr:spPr>
        <a:xfrm>
          <a:off x="1079500" y="63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170506</xdr:rowOff>
    </xdr:from>
    <xdr:ext cx="599010" cy="259045"/>
    <xdr:sp macro="" textlink="">
      <xdr:nvSpPr>
        <xdr:cNvPr id="88" name="テキスト ボックス 87"/>
        <xdr:cNvSpPr txBox="1"/>
      </xdr:nvSpPr>
      <xdr:spPr>
        <a:xfrm>
          <a:off x="830795" y="617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27124</xdr:rowOff>
    </xdr:from>
    <xdr:to>
      <xdr:col>24</xdr:col>
      <xdr:colOff>63500</xdr:colOff>
      <xdr:row>58</xdr:row>
      <xdr:rowOff>51650</xdr:rowOff>
    </xdr:to>
    <xdr:cxnSp macro="">
      <xdr:nvCxnSpPr>
        <xdr:cNvPr id="117" name="直線コネクタ 116"/>
        <xdr:cNvCxnSpPr/>
      </xdr:nvCxnSpPr>
      <xdr:spPr>
        <a:xfrm>
          <a:off x="3797300" y="9971224"/>
          <a:ext cx="8382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165494</xdr:rowOff>
    </xdr:from>
    <xdr:to>
      <xdr:col>19</xdr:col>
      <xdr:colOff>177800</xdr:colOff>
      <xdr:row>58</xdr:row>
      <xdr:rowOff>27124</xdr:rowOff>
    </xdr:to>
    <xdr:cxnSp macro="">
      <xdr:nvCxnSpPr>
        <xdr:cNvPr id="120" name="直線コネクタ 119"/>
        <xdr:cNvCxnSpPr/>
      </xdr:nvCxnSpPr>
      <xdr:spPr>
        <a:xfrm>
          <a:off x="2908300" y="9938144"/>
          <a:ext cx="889000" cy="3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165494</xdr:rowOff>
    </xdr:from>
    <xdr:to>
      <xdr:col>15</xdr:col>
      <xdr:colOff>50800</xdr:colOff>
      <xdr:row>58</xdr:row>
      <xdr:rowOff>11033</xdr:rowOff>
    </xdr:to>
    <xdr:cxnSp macro="">
      <xdr:nvCxnSpPr>
        <xdr:cNvPr id="123" name="直線コネクタ 122"/>
        <xdr:cNvCxnSpPr/>
      </xdr:nvCxnSpPr>
      <xdr:spPr>
        <a:xfrm flipV="1">
          <a:off x="2019300" y="9938144"/>
          <a:ext cx="889000" cy="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11033</xdr:rowOff>
    </xdr:from>
    <xdr:to>
      <xdr:col>10</xdr:col>
      <xdr:colOff>114300</xdr:colOff>
      <xdr:row>58</xdr:row>
      <xdr:rowOff>65125</xdr:rowOff>
    </xdr:to>
    <xdr:cxnSp macro="">
      <xdr:nvCxnSpPr>
        <xdr:cNvPr id="126" name="直線コネクタ 125"/>
        <xdr:cNvCxnSpPr/>
      </xdr:nvCxnSpPr>
      <xdr:spPr>
        <a:xfrm flipV="1">
          <a:off x="1130300" y="9955133"/>
          <a:ext cx="889000" cy="5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102569</xdr:rowOff>
    </xdr:from>
    <xdr:to>
      <xdr:col>10</xdr:col>
      <xdr:colOff>165100</xdr:colOff>
      <xdr:row>59</xdr:row>
      <xdr:rowOff>32719</xdr:rowOff>
    </xdr:to>
    <xdr:sp macro="" textlink="">
      <xdr:nvSpPr>
        <xdr:cNvPr id="127" name="フローチャート: 判断 126"/>
        <xdr:cNvSpPr/>
      </xdr:nvSpPr>
      <xdr:spPr>
        <a:xfrm>
          <a:off x="1968500" y="100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23846</xdr:rowOff>
    </xdr:from>
    <xdr:ext cx="599010" cy="259045"/>
    <xdr:sp macro="" textlink="">
      <xdr:nvSpPr>
        <xdr:cNvPr id="128" name="テキスト ボックス 127"/>
        <xdr:cNvSpPr txBox="1"/>
      </xdr:nvSpPr>
      <xdr:spPr>
        <a:xfrm>
          <a:off x="1719795" y="101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850</xdr:rowOff>
    </xdr:from>
    <xdr:to>
      <xdr:col>24</xdr:col>
      <xdr:colOff>114300</xdr:colOff>
      <xdr:row>58</xdr:row>
      <xdr:rowOff>102450</xdr:rowOff>
    </xdr:to>
    <xdr:sp macro="" textlink="">
      <xdr:nvSpPr>
        <xdr:cNvPr id="136" name="楕円 135"/>
        <xdr:cNvSpPr/>
      </xdr:nvSpPr>
      <xdr:spPr>
        <a:xfrm>
          <a:off x="4584700" y="99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131677</xdr:rowOff>
    </xdr:from>
    <xdr:ext cx="599010" cy="259045"/>
    <xdr:sp macro="" textlink="">
      <xdr:nvSpPr>
        <xdr:cNvPr id="137" name="物件費該当値テキスト"/>
        <xdr:cNvSpPr txBox="1"/>
      </xdr:nvSpPr>
      <xdr:spPr>
        <a:xfrm>
          <a:off x="4686300" y="973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147774</xdr:rowOff>
    </xdr:from>
    <xdr:to>
      <xdr:col>20</xdr:col>
      <xdr:colOff>38100</xdr:colOff>
      <xdr:row>58</xdr:row>
      <xdr:rowOff>77924</xdr:rowOff>
    </xdr:to>
    <xdr:sp macro="" textlink="">
      <xdr:nvSpPr>
        <xdr:cNvPr id="138" name="楕円 137"/>
        <xdr:cNvSpPr/>
      </xdr:nvSpPr>
      <xdr:spPr>
        <a:xfrm>
          <a:off x="3746500" y="99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94451</xdr:rowOff>
    </xdr:from>
    <xdr:ext cx="599010" cy="259045"/>
    <xdr:sp macro="" textlink="">
      <xdr:nvSpPr>
        <xdr:cNvPr id="139" name="テキスト ボックス 138"/>
        <xdr:cNvSpPr txBox="1"/>
      </xdr:nvSpPr>
      <xdr:spPr>
        <a:xfrm>
          <a:off x="3497795" y="969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114694</xdr:rowOff>
    </xdr:from>
    <xdr:to>
      <xdr:col>15</xdr:col>
      <xdr:colOff>101600</xdr:colOff>
      <xdr:row>58</xdr:row>
      <xdr:rowOff>44844</xdr:rowOff>
    </xdr:to>
    <xdr:sp macro="" textlink="">
      <xdr:nvSpPr>
        <xdr:cNvPr id="140" name="楕円 139"/>
        <xdr:cNvSpPr/>
      </xdr:nvSpPr>
      <xdr:spPr>
        <a:xfrm>
          <a:off x="2857500" y="98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61371</xdr:rowOff>
    </xdr:from>
    <xdr:ext cx="599010" cy="259045"/>
    <xdr:sp macro="" textlink="">
      <xdr:nvSpPr>
        <xdr:cNvPr id="141" name="テキスト ボックス 140"/>
        <xdr:cNvSpPr txBox="1"/>
      </xdr:nvSpPr>
      <xdr:spPr>
        <a:xfrm>
          <a:off x="2608795" y="966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131683</xdr:rowOff>
    </xdr:from>
    <xdr:to>
      <xdr:col>10</xdr:col>
      <xdr:colOff>165100</xdr:colOff>
      <xdr:row>58</xdr:row>
      <xdr:rowOff>61833</xdr:rowOff>
    </xdr:to>
    <xdr:sp macro="" textlink="">
      <xdr:nvSpPr>
        <xdr:cNvPr id="142" name="楕円 141"/>
        <xdr:cNvSpPr/>
      </xdr:nvSpPr>
      <xdr:spPr>
        <a:xfrm>
          <a:off x="1968500" y="990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78360</xdr:rowOff>
    </xdr:from>
    <xdr:ext cx="599010" cy="259045"/>
    <xdr:sp macro="" textlink="">
      <xdr:nvSpPr>
        <xdr:cNvPr id="143" name="テキスト ボックス 142"/>
        <xdr:cNvSpPr txBox="1"/>
      </xdr:nvSpPr>
      <xdr:spPr>
        <a:xfrm>
          <a:off x="1719795" y="967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14325</xdr:rowOff>
    </xdr:from>
    <xdr:to>
      <xdr:col>6</xdr:col>
      <xdr:colOff>38100</xdr:colOff>
      <xdr:row>58</xdr:row>
      <xdr:rowOff>115925</xdr:rowOff>
    </xdr:to>
    <xdr:sp macro="" textlink="">
      <xdr:nvSpPr>
        <xdr:cNvPr id="144" name="楕円 143"/>
        <xdr:cNvSpPr/>
      </xdr:nvSpPr>
      <xdr:spPr>
        <a:xfrm>
          <a:off x="1079500" y="99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132452</xdr:rowOff>
    </xdr:from>
    <xdr:ext cx="599010" cy="259045"/>
    <xdr:sp macro="" textlink="">
      <xdr:nvSpPr>
        <xdr:cNvPr id="145" name="テキスト ボックス 144"/>
        <xdr:cNvSpPr txBox="1"/>
      </xdr:nvSpPr>
      <xdr:spPr>
        <a:xfrm>
          <a:off x="830795" y="97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125264</xdr:rowOff>
    </xdr:from>
    <xdr:to>
      <xdr:col>24</xdr:col>
      <xdr:colOff>63500</xdr:colOff>
      <xdr:row>79</xdr:row>
      <xdr:rowOff>997</xdr:rowOff>
    </xdr:to>
    <xdr:cxnSp macro="">
      <xdr:nvCxnSpPr>
        <xdr:cNvPr id="174" name="直線コネクタ 173"/>
        <xdr:cNvCxnSpPr/>
      </xdr:nvCxnSpPr>
      <xdr:spPr>
        <a:xfrm>
          <a:off x="3797300" y="13498364"/>
          <a:ext cx="8382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125264</xdr:rowOff>
    </xdr:from>
    <xdr:to>
      <xdr:col>19</xdr:col>
      <xdr:colOff>177800</xdr:colOff>
      <xdr:row>78</xdr:row>
      <xdr:rowOff>152231</xdr:rowOff>
    </xdr:to>
    <xdr:cxnSp macro="">
      <xdr:nvCxnSpPr>
        <xdr:cNvPr id="177" name="直線コネクタ 176"/>
        <xdr:cNvCxnSpPr/>
      </xdr:nvCxnSpPr>
      <xdr:spPr>
        <a:xfrm flipV="1">
          <a:off x="2908300" y="13498364"/>
          <a:ext cx="889000" cy="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147045</xdr:rowOff>
    </xdr:from>
    <xdr:to>
      <xdr:col>15</xdr:col>
      <xdr:colOff>50800</xdr:colOff>
      <xdr:row>78</xdr:row>
      <xdr:rowOff>152231</xdr:rowOff>
    </xdr:to>
    <xdr:cxnSp macro="">
      <xdr:nvCxnSpPr>
        <xdr:cNvPr id="180" name="直線コネクタ 179"/>
        <xdr:cNvCxnSpPr/>
      </xdr:nvCxnSpPr>
      <xdr:spPr>
        <a:xfrm>
          <a:off x="2019300" y="13520145"/>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129767</xdr:rowOff>
    </xdr:from>
    <xdr:to>
      <xdr:col>10</xdr:col>
      <xdr:colOff>114300</xdr:colOff>
      <xdr:row>78</xdr:row>
      <xdr:rowOff>147045</xdr:rowOff>
    </xdr:to>
    <xdr:cxnSp macro="">
      <xdr:nvCxnSpPr>
        <xdr:cNvPr id="183" name="直線コネクタ 182"/>
        <xdr:cNvCxnSpPr/>
      </xdr:nvCxnSpPr>
      <xdr:spPr>
        <a:xfrm>
          <a:off x="1130300" y="13502867"/>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105375</xdr:rowOff>
    </xdr:from>
    <xdr:to>
      <xdr:col>10</xdr:col>
      <xdr:colOff>165100</xdr:colOff>
      <xdr:row>79</xdr:row>
      <xdr:rowOff>35525</xdr:rowOff>
    </xdr:to>
    <xdr:sp macro="" textlink="">
      <xdr:nvSpPr>
        <xdr:cNvPr id="184" name="フローチャート: 判断 183"/>
        <xdr:cNvSpPr/>
      </xdr:nvSpPr>
      <xdr:spPr>
        <a:xfrm>
          <a:off x="19685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26652</xdr:rowOff>
    </xdr:from>
    <xdr:ext cx="534377" cy="259045"/>
    <xdr:sp macro="" textlink="">
      <xdr:nvSpPr>
        <xdr:cNvPr id="185" name="テキスト ボックス 184"/>
        <xdr:cNvSpPr txBox="1"/>
      </xdr:nvSpPr>
      <xdr:spPr>
        <a:xfrm>
          <a:off x="1752111" y="135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121647</xdr:rowOff>
    </xdr:from>
    <xdr:to>
      <xdr:col>24</xdr:col>
      <xdr:colOff>114300</xdr:colOff>
      <xdr:row>79</xdr:row>
      <xdr:rowOff>51797</xdr:rowOff>
    </xdr:to>
    <xdr:sp macro="" textlink="">
      <xdr:nvSpPr>
        <xdr:cNvPr id="193" name="楕円 192"/>
        <xdr:cNvSpPr/>
      </xdr:nvSpPr>
      <xdr:spPr>
        <a:xfrm>
          <a:off x="4584700" y="134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74464</xdr:rowOff>
    </xdr:from>
    <xdr:to>
      <xdr:col>20</xdr:col>
      <xdr:colOff>38100</xdr:colOff>
      <xdr:row>79</xdr:row>
      <xdr:rowOff>4614</xdr:rowOff>
    </xdr:to>
    <xdr:sp macro="" textlink="">
      <xdr:nvSpPr>
        <xdr:cNvPr id="195" name="楕円 194"/>
        <xdr:cNvSpPr/>
      </xdr:nvSpPr>
      <xdr:spPr>
        <a:xfrm>
          <a:off x="3746500" y="134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21141</xdr:rowOff>
    </xdr:from>
    <xdr:ext cx="534377" cy="259045"/>
    <xdr:sp macro="" textlink="">
      <xdr:nvSpPr>
        <xdr:cNvPr id="196" name="テキスト ボックス 195"/>
        <xdr:cNvSpPr txBox="1"/>
      </xdr:nvSpPr>
      <xdr:spPr>
        <a:xfrm>
          <a:off x="3530111" y="1322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101431</xdr:rowOff>
    </xdr:from>
    <xdr:to>
      <xdr:col>15</xdr:col>
      <xdr:colOff>101600</xdr:colOff>
      <xdr:row>79</xdr:row>
      <xdr:rowOff>31581</xdr:rowOff>
    </xdr:to>
    <xdr:sp macro="" textlink="">
      <xdr:nvSpPr>
        <xdr:cNvPr id="197" name="楕円 196"/>
        <xdr:cNvSpPr/>
      </xdr:nvSpPr>
      <xdr:spPr>
        <a:xfrm>
          <a:off x="2857500" y="134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22708</xdr:rowOff>
    </xdr:from>
    <xdr:ext cx="534377" cy="259045"/>
    <xdr:sp macro="" textlink="">
      <xdr:nvSpPr>
        <xdr:cNvPr id="198" name="テキスト ボックス 197"/>
        <xdr:cNvSpPr txBox="1"/>
      </xdr:nvSpPr>
      <xdr:spPr>
        <a:xfrm>
          <a:off x="2641111" y="135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96245</xdr:rowOff>
    </xdr:from>
    <xdr:to>
      <xdr:col>10</xdr:col>
      <xdr:colOff>165100</xdr:colOff>
      <xdr:row>79</xdr:row>
      <xdr:rowOff>26395</xdr:rowOff>
    </xdr:to>
    <xdr:sp macro="" textlink="">
      <xdr:nvSpPr>
        <xdr:cNvPr id="199" name="楕円 198"/>
        <xdr:cNvSpPr/>
      </xdr:nvSpPr>
      <xdr:spPr>
        <a:xfrm>
          <a:off x="1968500" y="134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42922</xdr:rowOff>
    </xdr:from>
    <xdr:ext cx="534377" cy="259045"/>
    <xdr:sp macro="" textlink="">
      <xdr:nvSpPr>
        <xdr:cNvPr id="200" name="テキスト ボックス 199"/>
        <xdr:cNvSpPr txBox="1"/>
      </xdr:nvSpPr>
      <xdr:spPr>
        <a:xfrm>
          <a:off x="1752111" y="1324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78967</xdr:rowOff>
    </xdr:from>
    <xdr:to>
      <xdr:col>6</xdr:col>
      <xdr:colOff>38100</xdr:colOff>
      <xdr:row>79</xdr:row>
      <xdr:rowOff>9117</xdr:rowOff>
    </xdr:to>
    <xdr:sp macro="" textlink="">
      <xdr:nvSpPr>
        <xdr:cNvPr id="201" name="楕円 200"/>
        <xdr:cNvSpPr/>
      </xdr:nvSpPr>
      <xdr:spPr>
        <a:xfrm>
          <a:off x="1079500" y="134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25644</xdr:rowOff>
    </xdr:from>
    <xdr:ext cx="534377" cy="259045"/>
    <xdr:sp macro="" textlink="">
      <xdr:nvSpPr>
        <xdr:cNvPr id="202" name="テキスト ボックス 201"/>
        <xdr:cNvSpPr txBox="1"/>
      </xdr:nvSpPr>
      <xdr:spPr>
        <a:xfrm>
          <a:off x="863111" y="132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34630</xdr:rowOff>
    </xdr:from>
    <xdr:to>
      <xdr:col>24</xdr:col>
      <xdr:colOff>63500</xdr:colOff>
      <xdr:row>97</xdr:row>
      <xdr:rowOff>74603</xdr:rowOff>
    </xdr:to>
    <xdr:cxnSp macro="">
      <xdr:nvCxnSpPr>
        <xdr:cNvPr id="233" name="直線コネクタ 232"/>
        <xdr:cNvCxnSpPr/>
      </xdr:nvCxnSpPr>
      <xdr:spPr>
        <a:xfrm>
          <a:off x="3797300" y="16665280"/>
          <a:ext cx="8382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144599</xdr:rowOff>
    </xdr:from>
    <xdr:to>
      <xdr:col>19</xdr:col>
      <xdr:colOff>177800</xdr:colOff>
      <xdr:row>97</xdr:row>
      <xdr:rowOff>34630</xdr:rowOff>
    </xdr:to>
    <xdr:cxnSp macro="">
      <xdr:nvCxnSpPr>
        <xdr:cNvPr id="236" name="直線コネクタ 235"/>
        <xdr:cNvCxnSpPr/>
      </xdr:nvCxnSpPr>
      <xdr:spPr>
        <a:xfrm>
          <a:off x="2908300" y="16603799"/>
          <a:ext cx="889000" cy="6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144599</xdr:rowOff>
    </xdr:from>
    <xdr:to>
      <xdr:col>15</xdr:col>
      <xdr:colOff>50800</xdr:colOff>
      <xdr:row>97</xdr:row>
      <xdr:rowOff>68714</xdr:rowOff>
    </xdr:to>
    <xdr:cxnSp macro="">
      <xdr:nvCxnSpPr>
        <xdr:cNvPr id="239" name="直線コネクタ 238"/>
        <xdr:cNvCxnSpPr/>
      </xdr:nvCxnSpPr>
      <xdr:spPr>
        <a:xfrm flipV="1">
          <a:off x="2019300" y="16603799"/>
          <a:ext cx="889000" cy="9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58133</xdr:rowOff>
    </xdr:from>
    <xdr:to>
      <xdr:col>10</xdr:col>
      <xdr:colOff>114300</xdr:colOff>
      <xdr:row>97</xdr:row>
      <xdr:rowOff>68714</xdr:rowOff>
    </xdr:to>
    <xdr:cxnSp macro="">
      <xdr:nvCxnSpPr>
        <xdr:cNvPr id="242" name="直線コネクタ 241"/>
        <xdr:cNvCxnSpPr/>
      </xdr:nvCxnSpPr>
      <xdr:spPr>
        <a:xfrm>
          <a:off x="1130300" y="16688783"/>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84829</xdr:rowOff>
    </xdr:from>
    <xdr:to>
      <xdr:col>10</xdr:col>
      <xdr:colOff>165100</xdr:colOff>
      <xdr:row>96</xdr:row>
      <xdr:rowOff>14979</xdr:rowOff>
    </xdr:to>
    <xdr:sp macro="" textlink="">
      <xdr:nvSpPr>
        <xdr:cNvPr id="243" name="フローチャート: 判断 242"/>
        <xdr:cNvSpPr/>
      </xdr:nvSpPr>
      <xdr:spPr>
        <a:xfrm>
          <a:off x="1968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31506</xdr:rowOff>
    </xdr:from>
    <xdr:ext cx="534377" cy="259045"/>
    <xdr:sp macro="" textlink="">
      <xdr:nvSpPr>
        <xdr:cNvPr id="244" name="テキスト ボックス 243"/>
        <xdr:cNvSpPr txBox="1"/>
      </xdr:nvSpPr>
      <xdr:spPr>
        <a:xfrm>
          <a:off x="1752111" y="161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23803</xdr:rowOff>
    </xdr:from>
    <xdr:to>
      <xdr:col>24</xdr:col>
      <xdr:colOff>114300</xdr:colOff>
      <xdr:row>97</xdr:row>
      <xdr:rowOff>125403</xdr:rowOff>
    </xdr:to>
    <xdr:sp macro="" textlink="">
      <xdr:nvSpPr>
        <xdr:cNvPr id="252" name="楕円 251"/>
        <xdr:cNvSpPr/>
      </xdr:nvSpPr>
      <xdr:spPr>
        <a:xfrm>
          <a:off x="4584700" y="166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2230</xdr:rowOff>
    </xdr:from>
    <xdr:ext cx="534377" cy="259045"/>
    <xdr:sp macro="" textlink="">
      <xdr:nvSpPr>
        <xdr:cNvPr id="253" name="扶助費該当値テキスト"/>
        <xdr:cNvSpPr txBox="1"/>
      </xdr:nvSpPr>
      <xdr:spPr>
        <a:xfrm>
          <a:off x="4686300" y="166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155280</xdr:rowOff>
    </xdr:from>
    <xdr:to>
      <xdr:col>20</xdr:col>
      <xdr:colOff>38100</xdr:colOff>
      <xdr:row>97</xdr:row>
      <xdr:rowOff>85430</xdr:rowOff>
    </xdr:to>
    <xdr:sp macro="" textlink="">
      <xdr:nvSpPr>
        <xdr:cNvPr id="254" name="楕円 253"/>
        <xdr:cNvSpPr/>
      </xdr:nvSpPr>
      <xdr:spPr>
        <a:xfrm>
          <a:off x="3746500" y="166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76557</xdr:rowOff>
    </xdr:from>
    <xdr:ext cx="534377" cy="259045"/>
    <xdr:sp macro="" textlink="">
      <xdr:nvSpPr>
        <xdr:cNvPr id="255" name="テキスト ボックス 254"/>
        <xdr:cNvSpPr txBox="1"/>
      </xdr:nvSpPr>
      <xdr:spPr>
        <a:xfrm>
          <a:off x="3530111" y="1670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93799</xdr:rowOff>
    </xdr:from>
    <xdr:to>
      <xdr:col>15</xdr:col>
      <xdr:colOff>101600</xdr:colOff>
      <xdr:row>97</xdr:row>
      <xdr:rowOff>23949</xdr:rowOff>
    </xdr:to>
    <xdr:sp macro="" textlink="">
      <xdr:nvSpPr>
        <xdr:cNvPr id="256" name="楕円 255"/>
        <xdr:cNvSpPr/>
      </xdr:nvSpPr>
      <xdr:spPr>
        <a:xfrm>
          <a:off x="2857500" y="165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15076</xdr:rowOff>
    </xdr:from>
    <xdr:ext cx="534377" cy="259045"/>
    <xdr:sp macro="" textlink="">
      <xdr:nvSpPr>
        <xdr:cNvPr id="257" name="テキスト ボックス 256"/>
        <xdr:cNvSpPr txBox="1"/>
      </xdr:nvSpPr>
      <xdr:spPr>
        <a:xfrm>
          <a:off x="2641111" y="1664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17914</xdr:rowOff>
    </xdr:from>
    <xdr:to>
      <xdr:col>10</xdr:col>
      <xdr:colOff>165100</xdr:colOff>
      <xdr:row>97</xdr:row>
      <xdr:rowOff>119514</xdr:rowOff>
    </xdr:to>
    <xdr:sp macro="" textlink="">
      <xdr:nvSpPr>
        <xdr:cNvPr id="258" name="楕円 257"/>
        <xdr:cNvSpPr/>
      </xdr:nvSpPr>
      <xdr:spPr>
        <a:xfrm>
          <a:off x="1968500" y="166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110641</xdr:rowOff>
    </xdr:from>
    <xdr:ext cx="534377" cy="259045"/>
    <xdr:sp macro="" textlink="">
      <xdr:nvSpPr>
        <xdr:cNvPr id="259" name="テキスト ボックス 258"/>
        <xdr:cNvSpPr txBox="1"/>
      </xdr:nvSpPr>
      <xdr:spPr>
        <a:xfrm>
          <a:off x="1752111" y="167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7333</xdr:rowOff>
    </xdr:from>
    <xdr:to>
      <xdr:col>6</xdr:col>
      <xdr:colOff>38100</xdr:colOff>
      <xdr:row>97</xdr:row>
      <xdr:rowOff>108933</xdr:rowOff>
    </xdr:to>
    <xdr:sp macro="" textlink="">
      <xdr:nvSpPr>
        <xdr:cNvPr id="260" name="楕円 259"/>
        <xdr:cNvSpPr/>
      </xdr:nvSpPr>
      <xdr:spPr>
        <a:xfrm>
          <a:off x="1079500" y="166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100060</xdr:rowOff>
    </xdr:from>
    <xdr:ext cx="534377" cy="259045"/>
    <xdr:sp macro="" textlink="">
      <xdr:nvSpPr>
        <xdr:cNvPr id="261" name="テキスト ボックス 260"/>
        <xdr:cNvSpPr txBox="1"/>
      </xdr:nvSpPr>
      <xdr:spPr>
        <a:xfrm>
          <a:off x="863111" y="167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50363</xdr:rowOff>
    </xdr:from>
    <xdr:to>
      <xdr:col>55</xdr:col>
      <xdr:colOff>0</xdr:colOff>
      <xdr:row>36</xdr:row>
      <xdr:rowOff>119336</xdr:rowOff>
    </xdr:to>
    <xdr:cxnSp macro="">
      <xdr:nvCxnSpPr>
        <xdr:cNvPr id="290" name="直線コネクタ 289"/>
        <xdr:cNvCxnSpPr/>
      </xdr:nvCxnSpPr>
      <xdr:spPr>
        <a:xfrm>
          <a:off x="9639300" y="6222563"/>
          <a:ext cx="8382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50363</xdr:rowOff>
    </xdr:from>
    <xdr:to>
      <xdr:col>50</xdr:col>
      <xdr:colOff>114300</xdr:colOff>
      <xdr:row>36</xdr:row>
      <xdr:rowOff>111083</xdr:rowOff>
    </xdr:to>
    <xdr:cxnSp macro="">
      <xdr:nvCxnSpPr>
        <xdr:cNvPr id="293" name="直線コネクタ 292"/>
        <xdr:cNvCxnSpPr/>
      </xdr:nvCxnSpPr>
      <xdr:spPr>
        <a:xfrm flipV="1">
          <a:off x="8750300" y="6222563"/>
          <a:ext cx="889000" cy="6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111083</xdr:rowOff>
    </xdr:from>
    <xdr:to>
      <xdr:col>45</xdr:col>
      <xdr:colOff>177800</xdr:colOff>
      <xdr:row>36</xdr:row>
      <xdr:rowOff>117185</xdr:rowOff>
    </xdr:to>
    <xdr:cxnSp macro="">
      <xdr:nvCxnSpPr>
        <xdr:cNvPr id="296" name="直線コネクタ 295"/>
        <xdr:cNvCxnSpPr/>
      </xdr:nvCxnSpPr>
      <xdr:spPr>
        <a:xfrm flipV="1">
          <a:off x="7861300" y="6283283"/>
          <a:ext cx="889000" cy="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117185</xdr:rowOff>
    </xdr:from>
    <xdr:to>
      <xdr:col>41</xdr:col>
      <xdr:colOff>50800</xdr:colOff>
      <xdr:row>36</xdr:row>
      <xdr:rowOff>140361</xdr:rowOff>
    </xdr:to>
    <xdr:cxnSp macro="">
      <xdr:nvCxnSpPr>
        <xdr:cNvPr id="299" name="直線コネクタ 298"/>
        <xdr:cNvCxnSpPr/>
      </xdr:nvCxnSpPr>
      <xdr:spPr>
        <a:xfrm flipV="1">
          <a:off x="6972300" y="6289385"/>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91331</xdr:rowOff>
    </xdr:from>
    <xdr:to>
      <xdr:col>41</xdr:col>
      <xdr:colOff>101600</xdr:colOff>
      <xdr:row>38</xdr:row>
      <xdr:rowOff>21481</xdr:rowOff>
    </xdr:to>
    <xdr:sp macro="" textlink="">
      <xdr:nvSpPr>
        <xdr:cNvPr id="300" name="フローチャート: 判断 299"/>
        <xdr:cNvSpPr/>
      </xdr:nvSpPr>
      <xdr:spPr>
        <a:xfrm>
          <a:off x="7810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12608</xdr:rowOff>
    </xdr:from>
    <xdr:ext cx="599010" cy="259045"/>
    <xdr:sp macro="" textlink="">
      <xdr:nvSpPr>
        <xdr:cNvPr id="301" name="テキスト ボックス 300"/>
        <xdr:cNvSpPr txBox="1"/>
      </xdr:nvSpPr>
      <xdr:spPr>
        <a:xfrm>
          <a:off x="7561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68536</xdr:rowOff>
    </xdr:from>
    <xdr:to>
      <xdr:col>55</xdr:col>
      <xdr:colOff>50800</xdr:colOff>
      <xdr:row>36</xdr:row>
      <xdr:rowOff>170136</xdr:rowOff>
    </xdr:to>
    <xdr:sp macro="" textlink="">
      <xdr:nvSpPr>
        <xdr:cNvPr id="309" name="楕円 308"/>
        <xdr:cNvSpPr/>
      </xdr:nvSpPr>
      <xdr:spPr>
        <a:xfrm>
          <a:off x="10426700" y="62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91413</xdr:rowOff>
    </xdr:from>
    <xdr:ext cx="599010" cy="259045"/>
    <xdr:sp macro="" textlink="">
      <xdr:nvSpPr>
        <xdr:cNvPr id="310" name="補助費等該当値テキスト"/>
        <xdr:cNvSpPr txBox="1"/>
      </xdr:nvSpPr>
      <xdr:spPr>
        <a:xfrm>
          <a:off x="10528300" y="609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171013</xdr:rowOff>
    </xdr:from>
    <xdr:to>
      <xdr:col>50</xdr:col>
      <xdr:colOff>165100</xdr:colOff>
      <xdr:row>36</xdr:row>
      <xdr:rowOff>101163</xdr:rowOff>
    </xdr:to>
    <xdr:sp macro="" textlink="">
      <xdr:nvSpPr>
        <xdr:cNvPr id="311" name="楕円 310"/>
        <xdr:cNvSpPr/>
      </xdr:nvSpPr>
      <xdr:spPr>
        <a:xfrm>
          <a:off x="9588500" y="61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117690</xdr:rowOff>
    </xdr:from>
    <xdr:ext cx="599010" cy="259045"/>
    <xdr:sp macro="" textlink="">
      <xdr:nvSpPr>
        <xdr:cNvPr id="312" name="テキスト ボックス 311"/>
        <xdr:cNvSpPr txBox="1"/>
      </xdr:nvSpPr>
      <xdr:spPr>
        <a:xfrm>
          <a:off x="9339795" y="594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60283</xdr:rowOff>
    </xdr:from>
    <xdr:to>
      <xdr:col>46</xdr:col>
      <xdr:colOff>38100</xdr:colOff>
      <xdr:row>36</xdr:row>
      <xdr:rowOff>161883</xdr:rowOff>
    </xdr:to>
    <xdr:sp macro="" textlink="">
      <xdr:nvSpPr>
        <xdr:cNvPr id="313" name="楕円 312"/>
        <xdr:cNvSpPr/>
      </xdr:nvSpPr>
      <xdr:spPr>
        <a:xfrm>
          <a:off x="8699500" y="623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6960</xdr:rowOff>
    </xdr:from>
    <xdr:ext cx="599010" cy="259045"/>
    <xdr:sp macro="" textlink="">
      <xdr:nvSpPr>
        <xdr:cNvPr id="314" name="テキスト ボックス 313"/>
        <xdr:cNvSpPr txBox="1"/>
      </xdr:nvSpPr>
      <xdr:spPr>
        <a:xfrm>
          <a:off x="8450795" y="600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66385</xdr:rowOff>
    </xdr:from>
    <xdr:to>
      <xdr:col>41</xdr:col>
      <xdr:colOff>101600</xdr:colOff>
      <xdr:row>36</xdr:row>
      <xdr:rowOff>167985</xdr:rowOff>
    </xdr:to>
    <xdr:sp macro="" textlink="">
      <xdr:nvSpPr>
        <xdr:cNvPr id="315" name="楕円 314"/>
        <xdr:cNvSpPr/>
      </xdr:nvSpPr>
      <xdr:spPr>
        <a:xfrm>
          <a:off x="7810500" y="623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13062</xdr:rowOff>
    </xdr:from>
    <xdr:ext cx="599010" cy="259045"/>
    <xdr:sp macro="" textlink="">
      <xdr:nvSpPr>
        <xdr:cNvPr id="316" name="テキスト ボックス 315"/>
        <xdr:cNvSpPr txBox="1"/>
      </xdr:nvSpPr>
      <xdr:spPr>
        <a:xfrm>
          <a:off x="7561795" y="601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89561</xdr:rowOff>
    </xdr:from>
    <xdr:to>
      <xdr:col>36</xdr:col>
      <xdr:colOff>165100</xdr:colOff>
      <xdr:row>37</xdr:row>
      <xdr:rowOff>19711</xdr:rowOff>
    </xdr:to>
    <xdr:sp macro="" textlink="">
      <xdr:nvSpPr>
        <xdr:cNvPr id="317" name="楕円 316"/>
        <xdr:cNvSpPr/>
      </xdr:nvSpPr>
      <xdr:spPr>
        <a:xfrm>
          <a:off x="6921500" y="62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36238</xdr:rowOff>
    </xdr:from>
    <xdr:ext cx="599010" cy="259045"/>
    <xdr:sp macro="" textlink="">
      <xdr:nvSpPr>
        <xdr:cNvPr id="318" name="テキスト ボックス 317"/>
        <xdr:cNvSpPr txBox="1"/>
      </xdr:nvSpPr>
      <xdr:spPr>
        <a:xfrm>
          <a:off x="6672795" y="603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99536</xdr:rowOff>
    </xdr:from>
    <xdr:to>
      <xdr:col>55</xdr:col>
      <xdr:colOff>0</xdr:colOff>
      <xdr:row>58</xdr:row>
      <xdr:rowOff>154293</xdr:rowOff>
    </xdr:to>
    <xdr:cxnSp macro="">
      <xdr:nvCxnSpPr>
        <xdr:cNvPr id="347" name="直線コネクタ 346"/>
        <xdr:cNvCxnSpPr/>
      </xdr:nvCxnSpPr>
      <xdr:spPr>
        <a:xfrm>
          <a:off x="9639300" y="9872186"/>
          <a:ext cx="838200" cy="2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99536</xdr:rowOff>
    </xdr:from>
    <xdr:to>
      <xdr:col>50</xdr:col>
      <xdr:colOff>114300</xdr:colOff>
      <xdr:row>57</xdr:row>
      <xdr:rowOff>165870</xdr:rowOff>
    </xdr:to>
    <xdr:cxnSp macro="">
      <xdr:nvCxnSpPr>
        <xdr:cNvPr id="350" name="直線コネクタ 349"/>
        <xdr:cNvCxnSpPr/>
      </xdr:nvCxnSpPr>
      <xdr:spPr>
        <a:xfrm flipV="1">
          <a:off x="8750300" y="9872186"/>
          <a:ext cx="889000" cy="6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165870</xdr:rowOff>
    </xdr:from>
    <xdr:to>
      <xdr:col>45</xdr:col>
      <xdr:colOff>177800</xdr:colOff>
      <xdr:row>58</xdr:row>
      <xdr:rowOff>82237</xdr:rowOff>
    </xdr:to>
    <xdr:cxnSp macro="">
      <xdr:nvCxnSpPr>
        <xdr:cNvPr id="353" name="直線コネクタ 352"/>
        <xdr:cNvCxnSpPr/>
      </xdr:nvCxnSpPr>
      <xdr:spPr>
        <a:xfrm flipV="1">
          <a:off x="7861300" y="9938520"/>
          <a:ext cx="889000" cy="8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75636</xdr:rowOff>
    </xdr:from>
    <xdr:to>
      <xdr:col>41</xdr:col>
      <xdr:colOff>50800</xdr:colOff>
      <xdr:row>58</xdr:row>
      <xdr:rowOff>82237</xdr:rowOff>
    </xdr:to>
    <xdr:cxnSp macro="">
      <xdr:nvCxnSpPr>
        <xdr:cNvPr id="356" name="直線コネクタ 355"/>
        <xdr:cNvCxnSpPr/>
      </xdr:nvCxnSpPr>
      <xdr:spPr>
        <a:xfrm>
          <a:off x="6972300" y="9676836"/>
          <a:ext cx="889000" cy="34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71740</xdr:rowOff>
    </xdr:from>
    <xdr:to>
      <xdr:col>41</xdr:col>
      <xdr:colOff>101600</xdr:colOff>
      <xdr:row>59</xdr:row>
      <xdr:rowOff>1890</xdr:rowOff>
    </xdr:to>
    <xdr:sp macro="" textlink="">
      <xdr:nvSpPr>
        <xdr:cNvPr id="357" name="フローチャート: 判断 356"/>
        <xdr:cNvSpPr/>
      </xdr:nvSpPr>
      <xdr:spPr>
        <a:xfrm>
          <a:off x="7810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164467</xdr:rowOff>
    </xdr:from>
    <xdr:ext cx="599010" cy="259045"/>
    <xdr:sp macro="" textlink="">
      <xdr:nvSpPr>
        <xdr:cNvPr id="358" name="テキスト ボックス 357"/>
        <xdr:cNvSpPr txBox="1"/>
      </xdr:nvSpPr>
      <xdr:spPr>
        <a:xfrm>
          <a:off x="7561795" y="101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103493</xdr:rowOff>
    </xdr:from>
    <xdr:to>
      <xdr:col>55</xdr:col>
      <xdr:colOff>50800</xdr:colOff>
      <xdr:row>59</xdr:row>
      <xdr:rowOff>33643</xdr:rowOff>
    </xdr:to>
    <xdr:sp macro="" textlink="">
      <xdr:nvSpPr>
        <xdr:cNvPr id="366" name="楕円 365"/>
        <xdr:cNvSpPr/>
      </xdr:nvSpPr>
      <xdr:spPr>
        <a:xfrm>
          <a:off x="10426700" y="100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48736</xdr:rowOff>
    </xdr:from>
    <xdr:to>
      <xdr:col>50</xdr:col>
      <xdr:colOff>165100</xdr:colOff>
      <xdr:row>57</xdr:row>
      <xdr:rowOff>150336</xdr:rowOff>
    </xdr:to>
    <xdr:sp macro="" textlink="">
      <xdr:nvSpPr>
        <xdr:cNvPr id="368" name="楕円 367"/>
        <xdr:cNvSpPr/>
      </xdr:nvSpPr>
      <xdr:spPr>
        <a:xfrm>
          <a:off x="9588500" y="98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166863</xdr:rowOff>
    </xdr:from>
    <xdr:ext cx="599010" cy="259045"/>
    <xdr:sp macro="" textlink="">
      <xdr:nvSpPr>
        <xdr:cNvPr id="369" name="テキスト ボックス 368"/>
        <xdr:cNvSpPr txBox="1"/>
      </xdr:nvSpPr>
      <xdr:spPr>
        <a:xfrm>
          <a:off x="9339795" y="959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115070</xdr:rowOff>
    </xdr:from>
    <xdr:to>
      <xdr:col>46</xdr:col>
      <xdr:colOff>38100</xdr:colOff>
      <xdr:row>58</xdr:row>
      <xdr:rowOff>45220</xdr:rowOff>
    </xdr:to>
    <xdr:sp macro="" textlink="">
      <xdr:nvSpPr>
        <xdr:cNvPr id="370" name="楕円 369"/>
        <xdr:cNvSpPr/>
      </xdr:nvSpPr>
      <xdr:spPr>
        <a:xfrm>
          <a:off x="8699500" y="9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61747</xdr:rowOff>
    </xdr:from>
    <xdr:ext cx="599010" cy="259045"/>
    <xdr:sp macro="" textlink="">
      <xdr:nvSpPr>
        <xdr:cNvPr id="371" name="テキスト ボックス 370"/>
        <xdr:cNvSpPr txBox="1"/>
      </xdr:nvSpPr>
      <xdr:spPr>
        <a:xfrm>
          <a:off x="8450795" y="96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31437</xdr:rowOff>
    </xdr:from>
    <xdr:to>
      <xdr:col>41</xdr:col>
      <xdr:colOff>101600</xdr:colOff>
      <xdr:row>58</xdr:row>
      <xdr:rowOff>133037</xdr:rowOff>
    </xdr:to>
    <xdr:sp macro="" textlink="">
      <xdr:nvSpPr>
        <xdr:cNvPr id="372" name="楕円 371"/>
        <xdr:cNvSpPr/>
      </xdr:nvSpPr>
      <xdr:spPr>
        <a:xfrm>
          <a:off x="7810500" y="99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149564</xdr:rowOff>
    </xdr:from>
    <xdr:ext cx="599010" cy="259045"/>
    <xdr:sp macro="" textlink="">
      <xdr:nvSpPr>
        <xdr:cNvPr id="373" name="テキスト ボックス 372"/>
        <xdr:cNvSpPr txBox="1"/>
      </xdr:nvSpPr>
      <xdr:spPr>
        <a:xfrm>
          <a:off x="7561795" y="975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24836</xdr:rowOff>
    </xdr:from>
    <xdr:to>
      <xdr:col>36</xdr:col>
      <xdr:colOff>165100</xdr:colOff>
      <xdr:row>56</xdr:row>
      <xdr:rowOff>126436</xdr:rowOff>
    </xdr:to>
    <xdr:sp macro="" textlink="">
      <xdr:nvSpPr>
        <xdr:cNvPr id="374" name="楕円 373"/>
        <xdr:cNvSpPr/>
      </xdr:nvSpPr>
      <xdr:spPr>
        <a:xfrm>
          <a:off x="6921500" y="962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142963</xdr:rowOff>
    </xdr:from>
    <xdr:ext cx="690189" cy="259045"/>
    <xdr:sp macro="" textlink="">
      <xdr:nvSpPr>
        <xdr:cNvPr id="375" name="テキスト ボックス 374"/>
        <xdr:cNvSpPr txBox="1"/>
      </xdr:nvSpPr>
      <xdr:spPr>
        <a:xfrm>
          <a:off x="6627205" y="94012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80961</xdr:rowOff>
    </xdr:from>
    <xdr:to>
      <xdr:col>55</xdr:col>
      <xdr:colOff>0</xdr:colOff>
      <xdr:row>79</xdr:row>
      <xdr:rowOff>53394</xdr:rowOff>
    </xdr:to>
    <xdr:cxnSp macro="">
      <xdr:nvCxnSpPr>
        <xdr:cNvPr id="406" name="直線コネクタ 405"/>
        <xdr:cNvCxnSpPr/>
      </xdr:nvCxnSpPr>
      <xdr:spPr>
        <a:xfrm>
          <a:off x="9639300" y="13454061"/>
          <a:ext cx="838200" cy="1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22397</xdr:rowOff>
    </xdr:from>
    <xdr:to>
      <xdr:col>50</xdr:col>
      <xdr:colOff>114300</xdr:colOff>
      <xdr:row>78</xdr:row>
      <xdr:rowOff>80961</xdr:rowOff>
    </xdr:to>
    <xdr:cxnSp macro="">
      <xdr:nvCxnSpPr>
        <xdr:cNvPr id="409" name="直線コネクタ 408"/>
        <xdr:cNvCxnSpPr/>
      </xdr:nvCxnSpPr>
      <xdr:spPr>
        <a:xfrm>
          <a:off x="8750300" y="13224047"/>
          <a:ext cx="889000" cy="23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22397</xdr:rowOff>
    </xdr:from>
    <xdr:to>
      <xdr:col>45</xdr:col>
      <xdr:colOff>177800</xdr:colOff>
      <xdr:row>78</xdr:row>
      <xdr:rowOff>23168</xdr:rowOff>
    </xdr:to>
    <xdr:cxnSp macro="">
      <xdr:nvCxnSpPr>
        <xdr:cNvPr id="412" name="直線コネクタ 411"/>
        <xdr:cNvCxnSpPr/>
      </xdr:nvCxnSpPr>
      <xdr:spPr>
        <a:xfrm flipV="1">
          <a:off x="7861300" y="13224047"/>
          <a:ext cx="889000" cy="17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3288</xdr:rowOff>
    </xdr:from>
    <xdr:to>
      <xdr:col>41</xdr:col>
      <xdr:colOff>50800</xdr:colOff>
      <xdr:row>78</xdr:row>
      <xdr:rowOff>23168</xdr:rowOff>
    </xdr:to>
    <xdr:cxnSp macro="">
      <xdr:nvCxnSpPr>
        <xdr:cNvPr id="415" name="直線コネクタ 414"/>
        <xdr:cNvCxnSpPr/>
      </xdr:nvCxnSpPr>
      <xdr:spPr>
        <a:xfrm>
          <a:off x="6972300" y="12519138"/>
          <a:ext cx="889000" cy="87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106663</xdr:rowOff>
    </xdr:from>
    <xdr:to>
      <xdr:col>41</xdr:col>
      <xdr:colOff>101600</xdr:colOff>
      <xdr:row>79</xdr:row>
      <xdr:rowOff>36813</xdr:rowOff>
    </xdr:to>
    <xdr:sp macro="" textlink="">
      <xdr:nvSpPr>
        <xdr:cNvPr id="416" name="フローチャート: 判断 415"/>
        <xdr:cNvSpPr/>
      </xdr:nvSpPr>
      <xdr:spPr>
        <a:xfrm>
          <a:off x="7810500" y="134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27940</xdr:rowOff>
    </xdr:from>
    <xdr:ext cx="599010" cy="259045"/>
    <xdr:sp macro="" textlink="">
      <xdr:nvSpPr>
        <xdr:cNvPr id="417" name="テキスト ボックス 416"/>
        <xdr:cNvSpPr txBox="1"/>
      </xdr:nvSpPr>
      <xdr:spPr>
        <a:xfrm>
          <a:off x="7561795" y="1357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2594</xdr:rowOff>
    </xdr:from>
    <xdr:to>
      <xdr:col>55</xdr:col>
      <xdr:colOff>50800</xdr:colOff>
      <xdr:row>79</xdr:row>
      <xdr:rowOff>104194</xdr:rowOff>
    </xdr:to>
    <xdr:sp macro="" textlink="">
      <xdr:nvSpPr>
        <xdr:cNvPr id="425" name="楕円 424"/>
        <xdr:cNvSpPr/>
      </xdr:nvSpPr>
      <xdr:spPr>
        <a:xfrm>
          <a:off x="10426700" y="135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88971</xdr:rowOff>
    </xdr:from>
    <xdr:ext cx="534377" cy="259045"/>
    <xdr:sp macro="" textlink="">
      <xdr:nvSpPr>
        <xdr:cNvPr id="426" name="普通建設事業費 （ うち新規整備　）該当値テキスト"/>
        <xdr:cNvSpPr txBox="1"/>
      </xdr:nvSpPr>
      <xdr:spPr>
        <a:xfrm>
          <a:off x="10528300" y="13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30161</xdr:rowOff>
    </xdr:from>
    <xdr:to>
      <xdr:col>50</xdr:col>
      <xdr:colOff>165100</xdr:colOff>
      <xdr:row>78</xdr:row>
      <xdr:rowOff>131761</xdr:rowOff>
    </xdr:to>
    <xdr:sp macro="" textlink="">
      <xdr:nvSpPr>
        <xdr:cNvPr id="427" name="楕円 426"/>
        <xdr:cNvSpPr/>
      </xdr:nvSpPr>
      <xdr:spPr>
        <a:xfrm>
          <a:off x="9588500" y="134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148288</xdr:rowOff>
    </xdr:from>
    <xdr:ext cx="599010" cy="259045"/>
    <xdr:sp macro="" textlink="">
      <xdr:nvSpPr>
        <xdr:cNvPr id="428" name="テキスト ボックス 427"/>
        <xdr:cNvSpPr txBox="1"/>
      </xdr:nvSpPr>
      <xdr:spPr>
        <a:xfrm>
          <a:off x="9339795" y="1317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143047</xdr:rowOff>
    </xdr:from>
    <xdr:to>
      <xdr:col>46</xdr:col>
      <xdr:colOff>38100</xdr:colOff>
      <xdr:row>77</xdr:row>
      <xdr:rowOff>73197</xdr:rowOff>
    </xdr:to>
    <xdr:sp macro="" textlink="">
      <xdr:nvSpPr>
        <xdr:cNvPr id="429" name="楕円 428"/>
        <xdr:cNvSpPr/>
      </xdr:nvSpPr>
      <xdr:spPr>
        <a:xfrm>
          <a:off x="8699500" y="131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89725</xdr:rowOff>
    </xdr:from>
    <xdr:ext cx="599010" cy="259045"/>
    <xdr:sp macro="" textlink="">
      <xdr:nvSpPr>
        <xdr:cNvPr id="430" name="テキスト ボックス 429"/>
        <xdr:cNvSpPr txBox="1"/>
      </xdr:nvSpPr>
      <xdr:spPr>
        <a:xfrm>
          <a:off x="8450795" y="129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143818</xdr:rowOff>
    </xdr:from>
    <xdr:to>
      <xdr:col>41</xdr:col>
      <xdr:colOff>101600</xdr:colOff>
      <xdr:row>78</xdr:row>
      <xdr:rowOff>73968</xdr:rowOff>
    </xdr:to>
    <xdr:sp macro="" textlink="">
      <xdr:nvSpPr>
        <xdr:cNvPr id="431" name="楕円 430"/>
        <xdr:cNvSpPr/>
      </xdr:nvSpPr>
      <xdr:spPr>
        <a:xfrm>
          <a:off x="7810500" y="1334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90495</xdr:rowOff>
    </xdr:from>
    <xdr:ext cx="599010" cy="259045"/>
    <xdr:sp macro="" textlink="">
      <xdr:nvSpPr>
        <xdr:cNvPr id="432" name="テキスト ボックス 431"/>
        <xdr:cNvSpPr txBox="1"/>
      </xdr:nvSpPr>
      <xdr:spPr>
        <a:xfrm>
          <a:off x="7561795" y="1312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123938</xdr:rowOff>
    </xdr:from>
    <xdr:to>
      <xdr:col>36</xdr:col>
      <xdr:colOff>165100</xdr:colOff>
      <xdr:row>73</xdr:row>
      <xdr:rowOff>54088</xdr:rowOff>
    </xdr:to>
    <xdr:sp macro="" textlink="">
      <xdr:nvSpPr>
        <xdr:cNvPr id="433" name="楕円 432"/>
        <xdr:cNvSpPr/>
      </xdr:nvSpPr>
      <xdr:spPr>
        <a:xfrm>
          <a:off x="6921500" y="1246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71</xdr:row>
      <xdr:rowOff>70615</xdr:rowOff>
    </xdr:from>
    <xdr:ext cx="690189" cy="259045"/>
    <xdr:sp macro="" textlink="">
      <xdr:nvSpPr>
        <xdr:cNvPr id="434" name="テキスト ボックス 433"/>
        <xdr:cNvSpPr txBox="1"/>
      </xdr:nvSpPr>
      <xdr:spPr>
        <a:xfrm>
          <a:off x="6627205" y="12243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50464</xdr:rowOff>
    </xdr:from>
    <xdr:to>
      <xdr:col>55</xdr:col>
      <xdr:colOff>0</xdr:colOff>
      <xdr:row>98</xdr:row>
      <xdr:rowOff>89644</xdr:rowOff>
    </xdr:to>
    <xdr:cxnSp macro="">
      <xdr:nvCxnSpPr>
        <xdr:cNvPr id="461" name="直線コネクタ 460"/>
        <xdr:cNvCxnSpPr/>
      </xdr:nvCxnSpPr>
      <xdr:spPr>
        <a:xfrm>
          <a:off x="9639300" y="16681114"/>
          <a:ext cx="838200" cy="2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50464</xdr:rowOff>
    </xdr:from>
    <xdr:to>
      <xdr:col>50</xdr:col>
      <xdr:colOff>114300</xdr:colOff>
      <xdr:row>98</xdr:row>
      <xdr:rowOff>56742</xdr:rowOff>
    </xdr:to>
    <xdr:cxnSp macro="">
      <xdr:nvCxnSpPr>
        <xdr:cNvPr id="464" name="直線コネクタ 463"/>
        <xdr:cNvCxnSpPr/>
      </xdr:nvCxnSpPr>
      <xdr:spPr>
        <a:xfrm flipV="1">
          <a:off x="8750300" y="16681114"/>
          <a:ext cx="889000" cy="17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56742</xdr:rowOff>
    </xdr:from>
    <xdr:to>
      <xdr:col>45</xdr:col>
      <xdr:colOff>177800</xdr:colOff>
      <xdr:row>98</xdr:row>
      <xdr:rowOff>97047</xdr:rowOff>
    </xdr:to>
    <xdr:cxnSp macro="">
      <xdr:nvCxnSpPr>
        <xdr:cNvPr id="467" name="直線コネクタ 466"/>
        <xdr:cNvCxnSpPr/>
      </xdr:nvCxnSpPr>
      <xdr:spPr>
        <a:xfrm flipV="1">
          <a:off x="7861300" y="16858842"/>
          <a:ext cx="889000" cy="4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87646</xdr:rowOff>
    </xdr:from>
    <xdr:to>
      <xdr:col>41</xdr:col>
      <xdr:colOff>50800</xdr:colOff>
      <xdr:row>98</xdr:row>
      <xdr:rowOff>97047</xdr:rowOff>
    </xdr:to>
    <xdr:cxnSp macro="">
      <xdr:nvCxnSpPr>
        <xdr:cNvPr id="470" name="直線コネクタ 469"/>
        <xdr:cNvCxnSpPr/>
      </xdr:nvCxnSpPr>
      <xdr:spPr>
        <a:xfrm>
          <a:off x="6972300" y="16889746"/>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41363</xdr:rowOff>
    </xdr:from>
    <xdr:to>
      <xdr:col>41</xdr:col>
      <xdr:colOff>101600</xdr:colOff>
      <xdr:row>98</xdr:row>
      <xdr:rowOff>142963</xdr:rowOff>
    </xdr:to>
    <xdr:sp macro="" textlink="">
      <xdr:nvSpPr>
        <xdr:cNvPr id="471" name="フローチャート: 判断 470"/>
        <xdr:cNvSpPr/>
      </xdr:nvSpPr>
      <xdr:spPr>
        <a:xfrm>
          <a:off x="7810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159490</xdr:rowOff>
    </xdr:from>
    <xdr:ext cx="599010" cy="259045"/>
    <xdr:sp macro="" textlink="">
      <xdr:nvSpPr>
        <xdr:cNvPr id="472" name="テキスト ボックス 471"/>
        <xdr:cNvSpPr txBox="1"/>
      </xdr:nvSpPr>
      <xdr:spPr>
        <a:xfrm>
          <a:off x="7561795" y="166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38844</xdr:rowOff>
    </xdr:from>
    <xdr:to>
      <xdr:col>55</xdr:col>
      <xdr:colOff>50800</xdr:colOff>
      <xdr:row>98</xdr:row>
      <xdr:rowOff>140444</xdr:rowOff>
    </xdr:to>
    <xdr:sp macro="" textlink="">
      <xdr:nvSpPr>
        <xdr:cNvPr id="480" name="楕円 479"/>
        <xdr:cNvSpPr/>
      </xdr:nvSpPr>
      <xdr:spPr>
        <a:xfrm>
          <a:off x="10426700" y="168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99010" cy="259045"/>
    <xdr:sp macro="" textlink="">
      <xdr:nvSpPr>
        <xdr:cNvPr id="481" name="普通建設事業費 （ うち更新整備　）該当値テキスト"/>
        <xdr:cNvSpPr txBox="1"/>
      </xdr:nvSpPr>
      <xdr:spPr>
        <a:xfrm>
          <a:off x="10528300" y="1679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171114</xdr:rowOff>
    </xdr:from>
    <xdr:to>
      <xdr:col>50</xdr:col>
      <xdr:colOff>165100</xdr:colOff>
      <xdr:row>97</xdr:row>
      <xdr:rowOff>101264</xdr:rowOff>
    </xdr:to>
    <xdr:sp macro="" textlink="">
      <xdr:nvSpPr>
        <xdr:cNvPr id="482" name="楕円 481"/>
        <xdr:cNvSpPr/>
      </xdr:nvSpPr>
      <xdr:spPr>
        <a:xfrm>
          <a:off x="9588500" y="166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117791</xdr:rowOff>
    </xdr:from>
    <xdr:ext cx="599010" cy="259045"/>
    <xdr:sp macro="" textlink="">
      <xdr:nvSpPr>
        <xdr:cNvPr id="483" name="テキスト ボックス 482"/>
        <xdr:cNvSpPr txBox="1"/>
      </xdr:nvSpPr>
      <xdr:spPr>
        <a:xfrm>
          <a:off x="9339795" y="1640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5942</xdr:rowOff>
    </xdr:from>
    <xdr:to>
      <xdr:col>46</xdr:col>
      <xdr:colOff>38100</xdr:colOff>
      <xdr:row>98</xdr:row>
      <xdr:rowOff>107542</xdr:rowOff>
    </xdr:to>
    <xdr:sp macro="" textlink="">
      <xdr:nvSpPr>
        <xdr:cNvPr id="484" name="楕円 483"/>
        <xdr:cNvSpPr/>
      </xdr:nvSpPr>
      <xdr:spPr>
        <a:xfrm>
          <a:off x="8699500" y="168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124069</xdr:rowOff>
    </xdr:from>
    <xdr:ext cx="599010" cy="259045"/>
    <xdr:sp macro="" textlink="">
      <xdr:nvSpPr>
        <xdr:cNvPr id="485" name="テキスト ボックス 484"/>
        <xdr:cNvSpPr txBox="1"/>
      </xdr:nvSpPr>
      <xdr:spPr>
        <a:xfrm>
          <a:off x="8450795" y="1658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46247</xdr:rowOff>
    </xdr:from>
    <xdr:to>
      <xdr:col>41</xdr:col>
      <xdr:colOff>101600</xdr:colOff>
      <xdr:row>98</xdr:row>
      <xdr:rowOff>147847</xdr:rowOff>
    </xdr:to>
    <xdr:sp macro="" textlink="">
      <xdr:nvSpPr>
        <xdr:cNvPr id="486" name="楕円 485"/>
        <xdr:cNvSpPr/>
      </xdr:nvSpPr>
      <xdr:spPr>
        <a:xfrm>
          <a:off x="7810500" y="1684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138974</xdr:rowOff>
    </xdr:from>
    <xdr:ext cx="534377" cy="259045"/>
    <xdr:sp macro="" textlink="">
      <xdr:nvSpPr>
        <xdr:cNvPr id="487" name="テキスト ボックス 486"/>
        <xdr:cNvSpPr txBox="1"/>
      </xdr:nvSpPr>
      <xdr:spPr>
        <a:xfrm>
          <a:off x="7594111" y="1694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36846</xdr:rowOff>
    </xdr:from>
    <xdr:to>
      <xdr:col>36</xdr:col>
      <xdr:colOff>165100</xdr:colOff>
      <xdr:row>98</xdr:row>
      <xdr:rowOff>138446</xdr:rowOff>
    </xdr:to>
    <xdr:sp macro="" textlink="">
      <xdr:nvSpPr>
        <xdr:cNvPr id="488" name="楕円 487"/>
        <xdr:cNvSpPr/>
      </xdr:nvSpPr>
      <xdr:spPr>
        <a:xfrm>
          <a:off x="6921500" y="1683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129573</xdr:rowOff>
    </xdr:from>
    <xdr:ext cx="599010" cy="259045"/>
    <xdr:sp macro="" textlink="">
      <xdr:nvSpPr>
        <xdr:cNvPr id="489" name="テキスト ボックス 488"/>
        <xdr:cNvSpPr txBox="1"/>
      </xdr:nvSpPr>
      <xdr:spPr>
        <a:xfrm>
          <a:off x="6672795" y="169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734</xdr:rowOff>
    </xdr:from>
    <xdr:to>
      <xdr:col>85</xdr:col>
      <xdr:colOff>127000</xdr:colOff>
      <xdr:row>38</xdr:row>
      <xdr:rowOff>25400</xdr:rowOff>
    </xdr:to>
    <xdr:cxnSp macro="">
      <xdr:nvCxnSpPr>
        <xdr:cNvPr id="514" name="直線コネクタ 513"/>
        <xdr:cNvCxnSpPr/>
      </xdr:nvCxnSpPr>
      <xdr:spPr>
        <a:xfrm flipV="1">
          <a:off x="15481300" y="6001484"/>
          <a:ext cx="838200" cy="5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76933</xdr:rowOff>
    </xdr:from>
    <xdr:to>
      <xdr:col>72</xdr:col>
      <xdr:colOff>38100</xdr:colOff>
      <xdr:row>38</xdr:row>
      <xdr:rowOff>7083</xdr:rowOff>
    </xdr:to>
    <xdr:sp macro="" textlink="">
      <xdr:nvSpPr>
        <xdr:cNvPr id="524" name="フローチャート: 判断 523"/>
        <xdr:cNvSpPr/>
      </xdr:nvSpPr>
      <xdr:spPr>
        <a:xfrm>
          <a:off x="13652500" y="642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23610</xdr:rowOff>
    </xdr:from>
    <xdr:ext cx="534377" cy="259045"/>
    <xdr:sp macro="" textlink="">
      <xdr:nvSpPr>
        <xdr:cNvPr id="525" name="テキスト ボックス 524"/>
        <xdr:cNvSpPr txBox="1"/>
      </xdr:nvSpPr>
      <xdr:spPr>
        <a:xfrm>
          <a:off x="13436111" y="61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121384</xdr:rowOff>
    </xdr:from>
    <xdr:to>
      <xdr:col>85</xdr:col>
      <xdr:colOff>177800</xdr:colOff>
      <xdr:row>35</xdr:row>
      <xdr:rowOff>51534</xdr:rowOff>
    </xdr:to>
    <xdr:sp macro="" textlink="">
      <xdr:nvSpPr>
        <xdr:cNvPr id="533" name="楕円 532"/>
        <xdr:cNvSpPr/>
      </xdr:nvSpPr>
      <xdr:spPr>
        <a:xfrm>
          <a:off x="16268700" y="59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144261</xdr:rowOff>
    </xdr:from>
    <xdr:ext cx="534377" cy="259045"/>
    <xdr:sp macro="" textlink="">
      <xdr:nvSpPr>
        <xdr:cNvPr id="534" name="災害復旧事業費該当値テキスト"/>
        <xdr:cNvSpPr txBox="1"/>
      </xdr:nvSpPr>
      <xdr:spPr>
        <a:xfrm>
          <a:off x="16370300" y="580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71824</xdr:rowOff>
    </xdr:from>
    <xdr:to>
      <xdr:col>85</xdr:col>
      <xdr:colOff>127000</xdr:colOff>
      <xdr:row>77</xdr:row>
      <xdr:rowOff>91567</xdr:rowOff>
    </xdr:to>
    <xdr:cxnSp macro="">
      <xdr:nvCxnSpPr>
        <xdr:cNvPr id="620" name="直線コネクタ 619"/>
        <xdr:cNvCxnSpPr/>
      </xdr:nvCxnSpPr>
      <xdr:spPr>
        <a:xfrm>
          <a:off x="15481300" y="13273474"/>
          <a:ext cx="8382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42045</xdr:rowOff>
    </xdr:from>
    <xdr:to>
      <xdr:col>81</xdr:col>
      <xdr:colOff>50800</xdr:colOff>
      <xdr:row>77</xdr:row>
      <xdr:rowOff>71824</xdr:rowOff>
    </xdr:to>
    <xdr:cxnSp macro="">
      <xdr:nvCxnSpPr>
        <xdr:cNvPr id="623" name="直線コネクタ 622"/>
        <xdr:cNvCxnSpPr/>
      </xdr:nvCxnSpPr>
      <xdr:spPr>
        <a:xfrm>
          <a:off x="14592300" y="13243695"/>
          <a:ext cx="8890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167035</xdr:rowOff>
    </xdr:from>
    <xdr:to>
      <xdr:col>76</xdr:col>
      <xdr:colOff>114300</xdr:colOff>
      <xdr:row>77</xdr:row>
      <xdr:rowOff>42045</xdr:rowOff>
    </xdr:to>
    <xdr:cxnSp macro="">
      <xdr:nvCxnSpPr>
        <xdr:cNvPr id="626" name="直線コネクタ 625"/>
        <xdr:cNvCxnSpPr/>
      </xdr:nvCxnSpPr>
      <xdr:spPr>
        <a:xfrm>
          <a:off x="13703300" y="13197235"/>
          <a:ext cx="889000" cy="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160125</xdr:rowOff>
    </xdr:from>
    <xdr:to>
      <xdr:col>71</xdr:col>
      <xdr:colOff>177800</xdr:colOff>
      <xdr:row>76</xdr:row>
      <xdr:rowOff>167035</xdr:rowOff>
    </xdr:to>
    <xdr:cxnSp macro="">
      <xdr:nvCxnSpPr>
        <xdr:cNvPr id="629" name="直線コネクタ 628"/>
        <xdr:cNvCxnSpPr/>
      </xdr:nvCxnSpPr>
      <xdr:spPr>
        <a:xfrm>
          <a:off x="12814300" y="13190325"/>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122913</xdr:rowOff>
    </xdr:from>
    <xdr:to>
      <xdr:col>72</xdr:col>
      <xdr:colOff>38100</xdr:colOff>
      <xdr:row>78</xdr:row>
      <xdr:rowOff>53063</xdr:rowOff>
    </xdr:to>
    <xdr:sp macro="" textlink="">
      <xdr:nvSpPr>
        <xdr:cNvPr id="630" name="フローチャート: 判断 629"/>
        <xdr:cNvSpPr/>
      </xdr:nvSpPr>
      <xdr:spPr>
        <a:xfrm>
          <a:off x="13652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44190</xdr:rowOff>
    </xdr:from>
    <xdr:ext cx="599010" cy="259045"/>
    <xdr:sp macro="" textlink="">
      <xdr:nvSpPr>
        <xdr:cNvPr id="631" name="テキスト ボックス 630"/>
        <xdr:cNvSpPr txBox="1"/>
      </xdr:nvSpPr>
      <xdr:spPr>
        <a:xfrm>
          <a:off x="13403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40767</xdr:rowOff>
    </xdr:from>
    <xdr:to>
      <xdr:col>85</xdr:col>
      <xdr:colOff>177800</xdr:colOff>
      <xdr:row>77</xdr:row>
      <xdr:rowOff>142367</xdr:rowOff>
    </xdr:to>
    <xdr:sp macro="" textlink="">
      <xdr:nvSpPr>
        <xdr:cNvPr id="639" name="楕円 638"/>
        <xdr:cNvSpPr/>
      </xdr:nvSpPr>
      <xdr:spPr>
        <a:xfrm>
          <a:off x="16268700" y="132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63644</xdr:rowOff>
    </xdr:from>
    <xdr:ext cx="599010" cy="259045"/>
    <xdr:sp macro="" textlink="">
      <xdr:nvSpPr>
        <xdr:cNvPr id="640" name="公債費該当値テキスト"/>
        <xdr:cNvSpPr txBox="1"/>
      </xdr:nvSpPr>
      <xdr:spPr>
        <a:xfrm>
          <a:off x="16370300" y="1309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21024</xdr:rowOff>
    </xdr:from>
    <xdr:to>
      <xdr:col>81</xdr:col>
      <xdr:colOff>101600</xdr:colOff>
      <xdr:row>77</xdr:row>
      <xdr:rowOff>122624</xdr:rowOff>
    </xdr:to>
    <xdr:sp macro="" textlink="">
      <xdr:nvSpPr>
        <xdr:cNvPr id="641" name="楕円 640"/>
        <xdr:cNvSpPr/>
      </xdr:nvSpPr>
      <xdr:spPr>
        <a:xfrm>
          <a:off x="15430500" y="132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139151</xdr:rowOff>
    </xdr:from>
    <xdr:ext cx="599010" cy="259045"/>
    <xdr:sp macro="" textlink="">
      <xdr:nvSpPr>
        <xdr:cNvPr id="642" name="テキスト ボックス 641"/>
        <xdr:cNvSpPr txBox="1"/>
      </xdr:nvSpPr>
      <xdr:spPr>
        <a:xfrm>
          <a:off x="15181795" y="1299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162695</xdr:rowOff>
    </xdr:from>
    <xdr:to>
      <xdr:col>76</xdr:col>
      <xdr:colOff>165100</xdr:colOff>
      <xdr:row>77</xdr:row>
      <xdr:rowOff>92845</xdr:rowOff>
    </xdr:to>
    <xdr:sp macro="" textlink="">
      <xdr:nvSpPr>
        <xdr:cNvPr id="643" name="楕円 642"/>
        <xdr:cNvSpPr/>
      </xdr:nvSpPr>
      <xdr:spPr>
        <a:xfrm>
          <a:off x="14541500" y="13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109373</xdr:rowOff>
    </xdr:from>
    <xdr:ext cx="599010" cy="259045"/>
    <xdr:sp macro="" textlink="">
      <xdr:nvSpPr>
        <xdr:cNvPr id="644" name="テキスト ボックス 643"/>
        <xdr:cNvSpPr txBox="1"/>
      </xdr:nvSpPr>
      <xdr:spPr>
        <a:xfrm>
          <a:off x="14292795" y="1296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116235</xdr:rowOff>
    </xdr:from>
    <xdr:to>
      <xdr:col>72</xdr:col>
      <xdr:colOff>38100</xdr:colOff>
      <xdr:row>77</xdr:row>
      <xdr:rowOff>46385</xdr:rowOff>
    </xdr:to>
    <xdr:sp macro="" textlink="">
      <xdr:nvSpPr>
        <xdr:cNvPr id="645" name="楕円 644"/>
        <xdr:cNvSpPr/>
      </xdr:nvSpPr>
      <xdr:spPr>
        <a:xfrm>
          <a:off x="13652500" y="131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62912</xdr:rowOff>
    </xdr:from>
    <xdr:ext cx="599010" cy="259045"/>
    <xdr:sp macro="" textlink="">
      <xdr:nvSpPr>
        <xdr:cNvPr id="646" name="テキスト ボックス 645"/>
        <xdr:cNvSpPr txBox="1"/>
      </xdr:nvSpPr>
      <xdr:spPr>
        <a:xfrm>
          <a:off x="13403795" y="129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109325</xdr:rowOff>
    </xdr:from>
    <xdr:to>
      <xdr:col>67</xdr:col>
      <xdr:colOff>101600</xdr:colOff>
      <xdr:row>77</xdr:row>
      <xdr:rowOff>39475</xdr:rowOff>
    </xdr:to>
    <xdr:sp macro="" textlink="">
      <xdr:nvSpPr>
        <xdr:cNvPr id="647" name="楕円 646"/>
        <xdr:cNvSpPr/>
      </xdr:nvSpPr>
      <xdr:spPr>
        <a:xfrm>
          <a:off x="12763500" y="131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56002</xdr:rowOff>
    </xdr:from>
    <xdr:ext cx="599010" cy="259045"/>
    <xdr:sp macro="" textlink="">
      <xdr:nvSpPr>
        <xdr:cNvPr id="648" name="テキスト ボックス 647"/>
        <xdr:cNvSpPr txBox="1"/>
      </xdr:nvSpPr>
      <xdr:spPr>
        <a:xfrm>
          <a:off x="12514795" y="1291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112886</xdr:rowOff>
    </xdr:from>
    <xdr:to>
      <xdr:col>85</xdr:col>
      <xdr:colOff>127000</xdr:colOff>
      <xdr:row>98</xdr:row>
      <xdr:rowOff>137804</xdr:rowOff>
    </xdr:to>
    <xdr:cxnSp macro="">
      <xdr:nvCxnSpPr>
        <xdr:cNvPr id="675" name="直線コネクタ 674"/>
        <xdr:cNvCxnSpPr/>
      </xdr:nvCxnSpPr>
      <xdr:spPr>
        <a:xfrm flipV="1">
          <a:off x="15481300" y="16914986"/>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107533</xdr:rowOff>
    </xdr:from>
    <xdr:to>
      <xdr:col>81</xdr:col>
      <xdr:colOff>50800</xdr:colOff>
      <xdr:row>98</xdr:row>
      <xdr:rowOff>137804</xdr:rowOff>
    </xdr:to>
    <xdr:cxnSp macro="">
      <xdr:nvCxnSpPr>
        <xdr:cNvPr id="678" name="直線コネクタ 677"/>
        <xdr:cNvCxnSpPr/>
      </xdr:nvCxnSpPr>
      <xdr:spPr>
        <a:xfrm>
          <a:off x="14592300" y="16909633"/>
          <a:ext cx="8890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76527</xdr:rowOff>
    </xdr:from>
    <xdr:to>
      <xdr:col>76</xdr:col>
      <xdr:colOff>114300</xdr:colOff>
      <xdr:row>98</xdr:row>
      <xdr:rowOff>107533</xdr:rowOff>
    </xdr:to>
    <xdr:cxnSp macro="">
      <xdr:nvCxnSpPr>
        <xdr:cNvPr id="681" name="直線コネクタ 680"/>
        <xdr:cNvCxnSpPr/>
      </xdr:nvCxnSpPr>
      <xdr:spPr>
        <a:xfrm>
          <a:off x="13703300" y="16878627"/>
          <a:ext cx="889000" cy="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76527</xdr:rowOff>
    </xdr:from>
    <xdr:to>
      <xdr:col>71</xdr:col>
      <xdr:colOff>177800</xdr:colOff>
      <xdr:row>98</xdr:row>
      <xdr:rowOff>78307</xdr:rowOff>
    </xdr:to>
    <xdr:cxnSp macro="">
      <xdr:nvCxnSpPr>
        <xdr:cNvPr id="684" name="直線コネクタ 683"/>
        <xdr:cNvCxnSpPr/>
      </xdr:nvCxnSpPr>
      <xdr:spPr>
        <a:xfrm flipV="1">
          <a:off x="12814300" y="16878627"/>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51938</xdr:rowOff>
    </xdr:from>
    <xdr:to>
      <xdr:col>72</xdr:col>
      <xdr:colOff>38100</xdr:colOff>
      <xdr:row>98</xdr:row>
      <xdr:rowOff>153538</xdr:rowOff>
    </xdr:to>
    <xdr:sp macro="" textlink="">
      <xdr:nvSpPr>
        <xdr:cNvPr id="685" name="フローチャート: 判断 684"/>
        <xdr:cNvSpPr/>
      </xdr:nvSpPr>
      <xdr:spPr>
        <a:xfrm>
          <a:off x="13652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144665</xdr:rowOff>
    </xdr:from>
    <xdr:ext cx="534377" cy="259045"/>
    <xdr:sp macro="" textlink="">
      <xdr:nvSpPr>
        <xdr:cNvPr id="686" name="テキスト ボックス 685"/>
        <xdr:cNvSpPr txBox="1"/>
      </xdr:nvSpPr>
      <xdr:spPr>
        <a:xfrm>
          <a:off x="13436111" y="169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62086</xdr:rowOff>
    </xdr:from>
    <xdr:to>
      <xdr:col>85</xdr:col>
      <xdr:colOff>177800</xdr:colOff>
      <xdr:row>98</xdr:row>
      <xdr:rowOff>163686</xdr:rowOff>
    </xdr:to>
    <xdr:sp macro="" textlink="">
      <xdr:nvSpPr>
        <xdr:cNvPr id="694" name="楕円 693"/>
        <xdr:cNvSpPr/>
      </xdr:nvSpPr>
      <xdr:spPr>
        <a:xfrm>
          <a:off x="16268700" y="168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695" name="積立金該当値テキスト"/>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87004</xdr:rowOff>
    </xdr:from>
    <xdr:to>
      <xdr:col>81</xdr:col>
      <xdr:colOff>101600</xdr:colOff>
      <xdr:row>99</xdr:row>
      <xdr:rowOff>17154</xdr:rowOff>
    </xdr:to>
    <xdr:sp macro="" textlink="">
      <xdr:nvSpPr>
        <xdr:cNvPr id="696" name="楕円 695"/>
        <xdr:cNvSpPr/>
      </xdr:nvSpPr>
      <xdr:spPr>
        <a:xfrm>
          <a:off x="15430500" y="168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8281</xdr:rowOff>
    </xdr:from>
    <xdr:ext cx="469744" cy="259045"/>
    <xdr:sp macro="" textlink="">
      <xdr:nvSpPr>
        <xdr:cNvPr id="697" name="テキスト ボックス 696"/>
        <xdr:cNvSpPr txBox="1"/>
      </xdr:nvSpPr>
      <xdr:spPr>
        <a:xfrm>
          <a:off x="15246428" y="169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56733</xdr:rowOff>
    </xdr:from>
    <xdr:to>
      <xdr:col>76</xdr:col>
      <xdr:colOff>165100</xdr:colOff>
      <xdr:row>98</xdr:row>
      <xdr:rowOff>158333</xdr:rowOff>
    </xdr:to>
    <xdr:sp macro="" textlink="">
      <xdr:nvSpPr>
        <xdr:cNvPr id="698" name="楕円 697"/>
        <xdr:cNvSpPr/>
      </xdr:nvSpPr>
      <xdr:spPr>
        <a:xfrm>
          <a:off x="14541500" y="168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149460</xdr:rowOff>
    </xdr:from>
    <xdr:ext cx="534377" cy="259045"/>
    <xdr:sp macro="" textlink="">
      <xdr:nvSpPr>
        <xdr:cNvPr id="699" name="テキスト ボックス 698"/>
        <xdr:cNvSpPr txBox="1"/>
      </xdr:nvSpPr>
      <xdr:spPr>
        <a:xfrm>
          <a:off x="14325111" y="169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25727</xdr:rowOff>
    </xdr:from>
    <xdr:to>
      <xdr:col>72</xdr:col>
      <xdr:colOff>38100</xdr:colOff>
      <xdr:row>98</xdr:row>
      <xdr:rowOff>127327</xdr:rowOff>
    </xdr:to>
    <xdr:sp macro="" textlink="">
      <xdr:nvSpPr>
        <xdr:cNvPr id="700" name="楕円 699"/>
        <xdr:cNvSpPr/>
      </xdr:nvSpPr>
      <xdr:spPr>
        <a:xfrm>
          <a:off x="13652500" y="168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143854</xdr:rowOff>
    </xdr:from>
    <xdr:ext cx="599010" cy="259045"/>
    <xdr:sp macro="" textlink="">
      <xdr:nvSpPr>
        <xdr:cNvPr id="701" name="テキスト ボックス 700"/>
        <xdr:cNvSpPr txBox="1"/>
      </xdr:nvSpPr>
      <xdr:spPr>
        <a:xfrm>
          <a:off x="13403795" y="1660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27507</xdr:rowOff>
    </xdr:from>
    <xdr:to>
      <xdr:col>67</xdr:col>
      <xdr:colOff>101600</xdr:colOff>
      <xdr:row>98</xdr:row>
      <xdr:rowOff>129107</xdr:rowOff>
    </xdr:to>
    <xdr:sp macro="" textlink="">
      <xdr:nvSpPr>
        <xdr:cNvPr id="702" name="楕円 701"/>
        <xdr:cNvSpPr/>
      </xdr:nvSpPr>
      <xdr:spPr>
        <a:xfrm>
          <a:off x="12763500" y="1682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145634</xdr:rowOff>
    </xdr:from>
    <xdr:ext cx="599010" cy="259045"/>
    <xdr:sp macro="" textlink="">
      <xdr:nvSpPr>
        <xdr:cNvPr id="703" name="テキスト ボックス 702"/>
        <xdr:cNvSpPr txBox="1"/>
      </xdr:nvSpPr>
      <xdr:spPr>
        <a:xfrm>
          <a:off x="12514795" y="1660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42385</xdr:rowOff>
    </xdr:from>
    <xdr:to>
      <xdr:col>111</xdr:col>
      <xdr:colOff>177800</xdr:colOff>
      <xdr:row>38</xdr:row>
      <xdr:rowOff>139700</xdr:rowOff>
    </xdr:to>
    <xdr:cxnSp macro="">
      <xdr:nvCxnSpPr>
        <xdr:cNvPr id="733" name="直線コネクタ 732"/>
        <xdr:cNvCxnSpPr/>
      </xdr:nvCxnSpPr>
      <xdr:spPr>
        <a:xfrm>
          <a:off x="20434300" y="6043135"/>
          <a:ext cx="889000" cy="61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42385</xdr:rowOff>
    </xdr:from>
    <xdr:to>
      <xdr:col>107</xdr:col>
      <xdr:colOff>50800</xdr:colOff>
      <xdr:row>38</xdr:row>
      <xdr:rowOff>139700</xdr:rowOff>
    </xdr:to>
    <xdr:cxnSp macro="">
      <xdr:nvCxnSpPr>
        <xdr:cNvPr id="736" name="直線コネクタ 735"/>
        <xdr:cNvCxnSpPr/>
      </xdr:nvCxnSpPr>
      <xdr:spPr>
        <a:xfrm flipV="1">
          <a:off x="19545300" y="6043135"/>
          <a:ext cx="889000" cy="61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155590</xdr:rowOff>
    </xdr:from>
    <xdr:ext cx="469744" cy="259045"/>
    <xdr:sp macro="" textlink="">
      <xdr:nvSpPr>
        <xdr:cNvPr id="738" name="テキスト ボックス 737"/>
        <xdr:cNvSpPr txBox="1"/>
      </xdr:nvSpPr>
      <xdr:spPr>
        <a:xfrm>
          <a:off x="20199428" y="66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0" name="フローチャート: 判断 739"/>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1" name="テキスト ボックス 740"/>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163035</xdr:rowOff>
    </xdr:from>
    <xdr:to>
      <xdr:col>107</xdr:col>
      <xdr:colOff>101600</xdr:colOff>
      <xdr:row>35</xdr:row>
      <xdr:rowOff>93185</xdr:rowOff>
    </xdr:to>
    <xdr:sp macro="" textlink="">
      <xdr:nvSpPr>
        <xdr:cNvPr id="753" name="楕円 752"/>
        <xdr:cNvSpPr/>
      </xdr:nvSpPr>
      <xdr:spPr>
        <a:xfrm>
          <a:off x="20383500" y="59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109712</xdr:rowOff>
    </xdr:from>
    <xdr:ext cx="534377" cy="259045"/>
    <xdr:sp macro="" textlink="">
      <xdr:nvSpPr>
        <xdr:cNvPr id="754" name="テキスト ボックス 753"/>
        <xdr:cNvSpPr txBox="1"/>
      </xdr:nvSpPr>
      <xdr:spPr>
        <a:xfrm>
          <a:off x="20167111" y="57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62245</xdr:rowOff>
    </xdr:from>
    <xdr:to>
      <xdr:col>102</xdr:col>
      <xdr:colOff>165100</xdr:colOff>
      <xdr:row>56</xdr:row>
      <xdr:rowOff>163845</xdr:rowOff>
    </xdr:to>
    <xdr:sp macro="" textlink="">
      <xdr:nvSpPr>
        <xdr:cNvPr id="795" name="フローチャート: 判断 794"/>
        <xdr:cNvSpPr/>
      </xdr:nvSpPr>
      <xdr:spPr>
        <a:xfrm>
          <a:off x="19494500" y="966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8922</xdr:rowOff>
    </xdr:from>
    <xdr:ext cx="469744" cy="259045"/>
    <xdr:sp macro="" textlink="">
      <xdr:nvSpPr>
        <xdr:cNvPr id="796" name="テキスト ボックス 795"/>
        <xdr:cNvSpPr txBox="1"/>
      </xdr:nvSpPr>
      <xdr:spPr>
        <a:xfrm>
          <a:off x="19310428" y="94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55252</xdr:rowOff>
    </xdr:from>
    <xdr:to>
      <xdr:col>116</xdr:col>
      <xdr:colOff>63500</xdr:colOff>
      <xdr:row>73</xdr:row>
      <xdr:rowOff>150059</xdr:rowOff>
    </xdr:to>
    <xdr:cxnSp macro="">
      <xdr:nvCxnSpPr>
        <xdr:cNvPr id="844" name="直線コネクタ 843"/>
        <xdr:cNvCxnSpPr/>
      </xdr:nvCxnSpPr>
      <xdr:spPr>
        <a:xfrm>
          <a:off x="21323300" y="12399652"/>
          <a:ext cx="838200" cy="26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55252</xdr:rowOff>
    </xdr:from>
    <xdr:to>
      <xdr:col>111</xdr:col>
      <xdr:colOff>177800</xdr:colOff>
      <xdr:row>73</xdr:row>
      <xdr:rowOff>20237</xdr:rowOff>
    </xdr:to>
    <xdr:cxnSp macro="">
      <xdr:nvCxnSpPr>
        <xdr:cNvPr id="847" name="直線コネクタ 846"/>
        <xdr:cNvCxnSpPr/>
      </xdr:nvCxnSpPr>
      <xdr:spPr>
        <a:xfrm flipV="1">
          <a:off x="20434300" y="12399652"/>
          <a:ext cx="889000" cy="1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20237</xdr:rowOff>
    </xdr:from>
    <xdr:to>
      <xdr:col>107</xdr:col>
      <xdr:colOff>50800</xdr:colOff>
      <xdr:row>73</xdr:row>
      <xdr:rowOff>111739</xdr:rowOff>
    </xdr:to>
    <xdr:cxnSp macro="">
      <xdr:nvCxnSpPr>
        <xdr:cNvPr id="850" name="直線コネクタ 849"/>
        <xdr:cNvCxnSpPr/>
      </xdr:nvCxnSpPr>
      <xdr:spPr>
        <a:xfrm flipV="1">
          <a:off x="19545300" y="12536087"/>
          <a:ext cx="889000" cy="9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72880</xdr:rowOff>
    </xdr:from>
    <xdr:to>
      <xdr:col>102</xdr:col>
      <xdr:colOff>114300</xdr:colOff>
      <xdr:row>73</xdr:row>
      <xdr:rowOff>111739</xdr:rowOff>
    </xdr:to>
    <xdr:cxnSp macro="">
      <xdr:nvCxnSpPr>
        <xdr:cNvPr id="853" name="直線コネクタ 852"/>
        <xdr:cNvCxnSpPr/>
      </xdr:nvCxnSpPr>
      <xdr:spPr>
        <a:xfrm>
          <a:off x="18656300" y="12417280"/>
          <a:ext cx="889000" cy="2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52236</xdr:rowOff>
    </xdr:from>
    <xdr:to>
      <xdr:col>102</xdr:col>
      <xdr:colOff>165100</xdr:colOff>
      <xdr:row>77</xdr:row>
      <xdr:rowOff>153836</xdr:rowOff>
    </xdr:to>
    <xdr:sp macro="" textlink="">
      <xdr:nvSpPr>
        <xdr:cNvPr id="854" name="フローチャート: 判断 853"/>
        <xdr:cNvSpPr/>
      </xdr:nvSpPr>
      <xdr:spPr>
        <a:xfrm>
          <a:off x="19494500" y="132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144963</xdr:rowOff>
    </xdr:from>
    <xdr:ext cx="599010" cy="259045"/>
    <xdr:sp macro="" textlink="">
      <xdr:nvSpPr>
        <xdr:cNvPr id="855" name="テキスト ボックス 854"/>
        <xdr:cNvSpPr txBox="1"/>
      </xdr:nvSpPr>
      <xdr:spPr>
        <a:xfrm>
          <a:off x="19245795" y="1334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99259</xdr:rowOff>
    </xdr:from>
    <xdr:to>
      <xdr:col>116</xdr:col>
      <xdr:colOff>114300</xdr:colOff>
      <xdr:row>74</xdr:row>
      <xdr:rowOff>29409</xdr:rowOff>
    </xdr:to>
    <xdr:sp macro="" textlink="">
      <xdr:nvSpPr>
        <xdr:cNvPr id="863" name="楕円 862"/>
        <xdr:cNvSpPr/>
      </xdr:nvSpPr>
      <xdr:spPr>
        <a:xfrm>
          <a:off x="22110700" y="126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122136</xdr:rowOff>
    </xdr:from>
    <xdr:ext cx="599010" cy="259045"/>
    <xdr:sp macro="" textlink="">
      <xdr:nvSpPr>
        <xdr:cNvPr id="864" name="繰出金該当値テキスト"/>
        <xdr:cNvSpPr txBox="1"/>
      </xdr:nvSpPr>
      <xdr:spPr>
        <a:xfrm>
          <a:off x="22212300" y="1246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4452</xdr:rowOff>
    </xdr:from>
    <xdr:to>
      <xdr:col>112</xdr:col>
      <xdr:colOff>38100</xdr:colOff>
      <xdr:row>72</xdr:row>
      <xdr:rowOff>106052</xdr:rowOff>
    </xdr:to>
    <xdr:sp macro="" textlink="">
      <xdr:nvSpPr>
        <xdr:cNvPr id="865" name="楕円 864"/>
        <xdr:cNvSpPr/>
      </xdr:nvSpPr>
      <xdr:spPr>
        <a:xfrm>
          <a:off x="21272500" y="123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122579</xdr:rowOff>
    </xdr:from>
    <xdr:ext cx="599010" cy="259045"/>
    <xdr:sp macro="" textlink="">
      <xdr:nvSpPr>
        <xdr:cNvPr id="866" name="テキスト ボックス 865"/>
        <xdr:cNvSpPr txBox="1"/>
      </xdr:nvSpPr>
      <xdr:spPr>
        <a:xfrm>
          <a:off x="21023795" y="1212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140887</xdr:rowOff>
    </xdr:from>
    <xdr:to>
      <xdr:col>107</xdr:col>
      <xdr:colOff>101600</xdr:colOff>
      <xdr:row>73</xdr:row>
      <xdr:rowOff>71037</xdr:rowOff>
    </xdr:to>
    <xdr:sp macro="" textlink="">
      <xdr:nvSpPr>
        <xdr:cNvPr id="867" name="楕円 866"/>
        <xdr:cNvSpPr/>
      </xdr:nvSpPr>
      <xdr:spPr>
        <a:xfrm>
          <a:off x="20383500" y="124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87564</xdr:rowOff>
    </xdr:from>
    <xdr:ext cx="599010" cy="259045"/>
    <xdr:sp macro="" textlink="">
      <xdr:nvSpPr>
        <xdr:cNvPr id="868" name="テキスト ボックス 867"/>
        <xdr:cNvSpPr txBox="1"/>
      </xdr:nvSpPr>
      <xdr:spPr>
        <a:xfrm>
          <a:off x="20134795" y="1226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60939</xdr:rowOff>
    </xdr:from>
    <xdr:to>
      <xdr:col>102</xdr:col>
      <xdr:colOff>165100</xdr:colOff>
      <xdr:row>73</xdr:row>
      <xdr:rowOff>162539</xdr:rowOff>
    </xdr:to>
    <xdr:sp macro="" textlink="">
      <xdr:nvSpPr>
        <xdr:cNvPr id="869" name="楕円 868"/>
        <xdr:cNvSpPr/>
      </xdr:nvSpPr>
      <xdr:spPr>
        <a:xfrm>
          <a:off x="19494500" y="125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7616</xdr:rowOff>
    </xdr:from>
    <xdr:ext cx="599010" cy="259045"/>
    <xdr:sp macro="" textlink="">
      <xdr:nvSpPr>
        <xdr:cNvPr id="870" name="テキスト ボックス 869"/>
        <xdr:cNvSpPr txBox="1"/>
      </xdr:nvSpPr>
      <xdr:spPr>
        <a:xfrm>
          <a:off x="19245795" y="1235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22080</xdr:rowOff>
    </xdr:from>
    <xdr:to>
      <xdr:col>98</xdr:col>
      <xdr:colOff>38100</xdr:colOff>
      <xdr:row>72</xdr:row>
      <xdr:rowOff>123680</xdr:rowOff>
    </xdr:to>
    <xdr:sp macro="" textlink="">
      <xdr:nvSpPr>
        <xdr:cNvPr id="871" name="楕円 870"/>
        <xdr:cNvSpPr/>
      </xdr:nvSpPr>
      <xdr:spPr>
        <a:xfrm>
          <a:off x="18605500" y="1236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140207</xdr:rowOff>
    </xdr:from>
    <xdr:ext cx="599010" cy="259045"/>
    <xdr:sp macro="" textlink="">
      <xdr:nvSpPr>
        <xdr:cNvPr id="872" name="テキスト ボックス 871"/>
        <xdr:cNvSpPr txBox="1"/>
      </xdr:nvSpPr>
      <xdr:spPr>
        <a:xfrm>
          <a:off x="18356795" y="1214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災害復旧</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事業費・繰出金が類似団体の平均を大幅に上回っている。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特に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災害復旧費</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月に発生した台風</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号に伴う林道施設の災害復旧工事（繰越）の実施</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により高い数値となっている。また、繰出金については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簡易水道</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会計において</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老朽化した本管の更新工事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にかかる費用等が増加し類似団体に比べ多額になっている</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今後は特別会計等による使用料の見直しや民間への指定管理者制度の導入などにより委託化を進めコストの低減を図っていく方針である。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715
52.78
1,462,065
1,227,566
228,647
704,460
1,386,207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158547</xdr:rowOff>
    </xdr:from>
    <xdr:to>
      <xdr:col>24</xdr:col>
      <xdr:colOff>63500</xdr:colOff>
      <xdr:row>37</xdr:row>
      <xdr:rowOff>1321</xdr:rowOff>
    </xdr:to>
    <xdr:cxnSp macro="">
      <xdr:nvCxnSpPr>
        <xdr:cNvPr id="60" name="直線コネクタ 59"/>
        <xdr:cNvCxnSpPr/>
      </xdr:nvCxnSpPr>
      <xdr:spPr>
        <a:xfrm flipV="1">
          <a:off x="3797300" y="6330747"/>
          <a:ext cx="8382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168758</xdr:rowOff>
    </xdr:from>
    <xdr:to>
      <xdr:col>19</xdr:col>
      <xdr:colOff>177800</xdr:colOff>
      <xdr:row>37</xdr:row>
      <xdr:rowOff>1321</xdr:rowOff>
    </xdr:to>
    <xdr:cxnSp macro="">
      <xdr:nvCxnSpPr>
        <xdr:cNvPr id="63" name="直線コネクタ 62"/>
        <xdr:cNvCxnSpPr/>
      </xdr:nvCxnSpPr>
      <xdr:spPr>
        <a:xfrm>
          <a:off x="2908300" y="6340958"/>
          <a:ext cx="8890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149784</xdr:rowOff>
    </xdr:from>
    <xdr:to>
      <xdr:col>15</xdr:col>
      <xdr:colOff>50800</xdr:colOff>
      <xdr:row>36</xdr:row>
      <xdr:rowOff>168758</xdr:rowOff>
    </xdr:to>
    <xdr:cxnSp macro="">
      <xdr:nvCxnSpPr>
        <xdr:cNvPr id="66" name="直線コネクタ 65"/>
        <xdr:cNvCxnSpPr/>
      </xdr:nvCxnSpPr>
      <xdr:spPr>
        <a:xfrm>
          <a:off x="2019300" y="632198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149784</xdr:rowOff>
    </xdr:from>
    <xdr:to>
      <xdr:col>10</xdr:col>
      <xdr:colOff>114300</xdr:colOff>
      <xdr:row>37</xdr:row>
      <xdr:rowOff>11773</xdr:rowOff>
    </xdr:to>
    <xdr:cxnSp macro="">
      <xdr:nvCxnSpPr>
        <xdr:cNvPr id="69" name="直線コネクタ 68"/>
        <xdr:cNvCxnSpPr/>
      </xdr:nvCxnSpPr>
      <xdr:spPr>
        <a:xfrm flipV="1">
          <a:off x="1130300" y="6321984"/>
          <a:ext cx="889000" cy="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131813</xdr:rowOff>
    </xdr:from>
    <xdr:to>
      <xdr:col>10</xdr:col>
      <xdr:colOff>165100</xdr:colOff>
      <xdr:row>38</xdr:row>
      <xdr:rowOff>61964</xdr:rowOff>
    </xdr:to>
    <xdr:sp macro="" textlink="">
      <xdr:nvSpPr>
        <xdr:cNvPr id="70" name="フローチャート: 判断 69"/>
        <xdr:cNvSpPr/>
      </xdr:nvSpPr>
      <xdr:spPr>
        <a:xfrm>
          <a:off x="1968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53091</xdr:rowOff>
    </xdr:from>
    <xdr:ext cx="534377" cy="259045"/>
    <xdr:sp macro="" textlink="">
      <xdr:nvSpPr>
        <xdr:cNvPr id="71" name="テキスト ボックス 70"/>
        <xdr:cNvSpPr txBox="1"/>
      </xdr:nvSpPr>
      <xdr:spPr>
        <a:xfrm>
          <a:off x="1752111" y="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107747</xdr:rowOff>
    </xdr:from>
    <xdr:to>
      <xdr:col>24</xdr:col>
      <xdr:colOff>114300</xdr:colOff>
      <xdr:row>37</xdr:row>
      <xdr:rowOff>37897</xdr:rowOff>
    </xdr:to>
    <xdr:sp macro="" textlink="">
      <xdr:nvSpPr>
        <xdr:cNvPr id="79" name="楕円 78"/>
        <xdr:cNvSpPr/>
      </xdr:nvSpPr>
      <xdr:spPr>
        <a:xfrm>
          <a:off x="4584700" y="62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130624</xdr:rowOff>
    </xdr:from>
    <xdr:ext cx="534377" cy="259045"/>
    <xdr:sp macro="" textlink="">
      <xdr:nvSpPr>
        <xdr:cNvPr id="80" name="議会費該当値テキスト"/>
        <xdr:cNvSpPr txBox="1"/>
      </xdr:nvSpPr>
      <xdr:spPr>
        <a:xfrm>
          <a:off x="4686300" y="613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121971</xdr:rowOff>
    </xdr:from>
    <xdr:to>
      <xdr:col>20</xdr:col>
      <xdr:colOff>38100</xdr:colOff>
      <xdr:row>37</xdr:row>
      <xdr:rowOff>52121</xdr:rowOff>
    </xdr:to>
    <xdr:sp macro="" textlink="">
      <xdr:nvSpPr>
        <xdr:cNvPr id="81" name="楕円 80"/>
        <xdr:cNvSpPr/>
      </xdr:nvSpPr>
      <xdr:spPr>
        <a:xfrm>
          <a:off x="3746500" y="62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68648</xdr:rowOff>
    </xdr:from>
    <xdr:ext cx="534377" cy="259045"/>
    <xdr:sp macro="" textlink="">
      <xdr:nvSpPr>
        <xdr:cNvPr id="82" name="テキスト ボックス 81"/>
        <xdr:cNvSpPr txBox="1"/>
      </xdr:nvSpPr>
      <xdr:spPr>
        <a:xfrm>
          <a:off x="3530111" y="606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117958</xdr:rowOff>
    </xdr:from>
    <xdr:to>
      <xdr:col>15</xdr:col>
      <xdr:colOff>101600</xdr:colOff>
      <xdr:row>37</xdr:row>
      <xdr:rowOff>48108</xdr:rowOff>
    </xdr:to>
    <xdr:sp macro="" textlink="">
      <xdr:nvSpPr>
        <xdr:cNvPr id="83" name="楕円 82"/>
        <xdr:cNvSpPr/>
      </xdr:nvSpPr>
      <xdr:spPr>
        <a:xfrm>
          <a:off x="2857500" y="62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64635</xdr:rowOff>
    </xdr:from>
    <xdr:ext cx="534377" cy="259045"/>
    <xdr:sp macro="" textlink="">
      <xdr:nvSpPr>
        <xdr:cNvPr id="84" name="テキスト ボックス 83"/>
        <xdr:cNvSpPr txBox="1"/>
      </xdr:nvSpPr>
      <xdr:spPr>
        <a:xfrm>
          <a:off x="2641111" y="60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98984</xdr:rowOff>
    </xdr:from>
    <xdr:to>
      <xdr:col>10</xdr:col>
      <xdr:colOff>165100</xdr:colOff>
      <xdr:row>37</xdr:row>
      <xdr:rowOff>29134</xdr:rowOff>
    </xdr:to>
    <xdr:sp macro="" textlink="">
      <xdr:nvSpPr>
        <xdr:cNvPr id="85" name="楕円 84"/>
        <xdr:cNvSpPr/>
      </xdr:nvSpPr>
      <xdr:spPr>
        <a:xfrm>
          <a:off x="1968500" y="62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45661</xdr:rowOff>
    </xdr:from>
    <xdr:ext cx="534377" cy="259045"/>
    <xdr:sp macro="" textlink="">
      <xdr:nvSpPr>
        <xdr:cNvPr id="86" name="テキスト ボックス 85"/>
        <xdr:cNvSpPr txBox="1"/>
      </xdr:nvSpPr>
      <xdr:spPr>
        <a:xfrm>
          <a:off x="1752111" y="60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132423</xdr:rowOff>
    </xdr:from>
    <xdr:to>
      <xdr:col>6</xdr:col>
      <xdr:colOff>38100</xdr:colOff>
      <xdr:row>37</xdr:row>
      <xdr:rowOff>62573</xdr:rowOff>
    </xdr:to>
    <xdr:sp macro="" textlink="">
      <xdr:nvSpPr>
        <xdr:cNvPr id="87" name="楕円 86"/>
        <xdr:cNvSpPr/>
      </xdr:nvSpPr>
      <xdr:spPr>
        <a:xfrm>
          <a:off x="1079500" y="63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79100</xdr:rowOff>
    </xdr:from>
    <xdr:ext cx="534377" cy="259045"/>
    <xdr:sp macro="" textlink="">
      <xdr:nvSpPr>
        <xdr:cNvPr id="88" name="テキスト ボックス 87"/>
        <xdr:cNvSpPr txBox="1"/>
      </xdr:nvSpPr>
      <xdr:spPr>
        <a:xfrm>
          <a:off x="863111" y="60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62381</xdr:rowOff>
    </xdr:from>
    <xdr:to>
      <xdr:col>24</xdr:col>
      <xdr:colOff>63500</xdr:colOff>
      <xdr:row>58</xdr:row>
      <xdr:rowOff>133907</xdr:rowOff>
    </xdr:to>
    <xdr:cxnSp macro="">
      <xdr:nvCxnSpPr>
        <xdr:cNvPr id="117" name="直線コネクタ 116"/>
        <xdr:cNvCxnSpPr/>
      </xdr:nvCxnSpPr>
      <xdr:spPr>
        <a:xfrm>
          <a:off x="3797300" y="10006481"/>
          <a:ext cx="838200" cy="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62381</xdr:rowOff>
    </xdr:from>
    <xdr:to>
      <xdr:col>19</xdr:col>
      <xdr:colOff>177800</xdr:colOff>
      <xdr:row>58</xdr:row>
      <xdr:rowOff>121807</xdr:rowOff>
    </xdr:to>
    <xdr:cxnSp macro="">
      <xdr:nvCxnSpPr>
        <xdr:cNvPr id="120" name="直線コネクタ 119"/>
        <xdr:cNvCxnSpPr/>
      </xdr:nvCxnSpPr>
      <xdr:spPr>
        <a:xfrm flipV="1">
          <a:off x="2908300" y="10006481"/>
          <a:ext cx="889000" cy="5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121807</xdr:rowOff>
    </xdr:from>
    <xdr:to>
      <xdr:col>15</xdr:col>
      <xdr:colOff>50800</xdr:colOff>
      <xdr:row>58</xdr:row>
      <xdr:rowOff>128858</xdr:rowOff>
    </xdr:to>
    <xdr:cxnSp macro="">
      <xdr:nvCxnSpPr>
        <xdr:cNvPr id="123" name="直線コネクタ 122"/>
        <xdr:cNvCxnSpPr/>
      </xdr:nvCxnSpPr>
      <xdr:spPr>
        <a:xfrm flipV="1">
          <a:off x="2019300" y="10065907"/>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5434</xdr:rowOff>
    </xdr:from>
    <xdr:to>
      <xdr:col>10</xdr:col>
      <xdr:colOff>114300</xdr:colOff>
      <xdr:row>58</xdr:row>
      <xdr:rowOff>128858</xdr:rowOff>
    </xdr:to>
    <xdr:cxnSp macro="">
      <xdr:nvCxnSpPr>
        <xdr:cNvPr id="126" name="直線コネクタ 125"/>
        <xdr:cNvCxnSpPr/>
      </xdr:nvCxnSpPr>
      <xdr:spPr>
        <a:xfrm>
          <a:off x="1130300" y="9949534"/>
          <a:ext cx="889000" cy="1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121691</xdr:rowOff>
    </xdr:from>
    <xdr:to>
      <xdr:col>10</xdr:col>
      <xdr:colOff>165100</xdr:colOff>
      <xdr:row>59</xdr:row>
      <xdr:rowOff>51841</xdr:rowOff>
    </xdr:to>
    <xdr:sp macro="" textlink="">
      <xdr:nvSpPr>
        <xdr:cNvPr id="127" name="フローチャート: 判断 126"/>
        <xdr:cNvSpPr/>
      </xdr:nvSpPr>
      <xdr:spPr>
        <a:xfrm>
          <a:off x="1968500" y="1006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42968</xdr:rowOff>
    </xdr:from>
    <xdr:ext cx="599010" cy="259045"/>
    <xdr:sp macro="" textlink="">
      <xdr:nvSpPr>
        <xdr:cNvPr id="128" name="テキスト ボックス 127"/>
        <xdr:cNvSpPr txBox="1"/>
      </xdr:nvSpPr>
      <xdr:spPr>
        <a:xfrm>
          <a:off x="1719795" y="1015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83107</xdr:rowOff>
    </xdr:from>
    <xdr:to>
      <xdr:col>24</xdr:col>
      <xdr:colOff>114300</xdr:colOff>
      <xdr:row>59</xdr:row>
      <xdr:rowOff>13257</xdr:rowOff>
    </xdr:to>
    <xdr:sp macro="" textlink="">
      <xdr:nvSpPr>
        <xdr:cNvPr id="136" name="楕円 135"/>
        <xdr:cNvSpPr/>
      </xdr:nvSpPr>
      <xdr:spPr>
        <a:xfrm>
          <a:off x="4584700" y="100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42484</xdr:rowOff>
    </xdr:from>
    <xdr:ext cx="599010" cy="259045"/>
    <xdr:sp macro="" textlink="">
      <xdr:nvSpPr>
        <xdr:cNvPr id="137" name="総務費該当値テキスト"/>
        <xdr:cNvSpPr txBox="1"/>
      </xdr:nvSpPr>
      <xdr:spPr>
        <a:xfrm>
          <a:off x="4686300" y="98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11581</xdr:rowOff>
    </xdr:from>
    <xdr:to>
      <xdr:col>20</xdr:col>
      <xdr:colOff>38100</xdr:colOff>
      <xdr:row>58</xdr:row>
      <xdr:rowOff>113181</xdr:rowOff>
    </xdr:to>
    <xdr:sp macro="" textlink="">
      <xdr:nvSpPr>
        <xdr:cNvPr id="138" name="楕円 137"/>
        <xdr:cNvSpPr/>
      </xdr:nvSpPr>
      <xdr:spPr>
        <a:xfrm>
          <a:off x="3746500" y="99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129708</xdr:rowOff>
    </xdr:from>
    <xdr:ext cx="599010" cy="259045"/>
    <xdr:sp macro="" textlink="">
      <xdr:nvSpPr>
        <xdr:cNvPr id="139" name="テキスト ボックス 138"/>
        <xdr:cNvSpPr txBox="1"/>
      </xdr:nvSpPr>
      <xdr:spPr>
        <a:xfrm>
          <a:off x="3497795" y="973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71007</xdr:rowOff>
    </xdr:from>
    <xdr:to>
      <xdr:col>15</xdr:col>
      <xdr:colOff>101600</xdr:colOff>
      <xdr:row>59</xdr:row>
      <xdr:rowOff>1157</xdr:rowOff>
    </xdr:to>
    <xdr:sp macro="" textlink="">
      <xdr:nvSpPr>
        <xdr:cNvPr id="140" name="楕円 139"/>
        <xdr:cNvSpPr/>
      </xdr:nvSpPr>
      <xdr:spPr>
        <a:xfrm>
          <a:off x="2857500" y="100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17684</xdr:rowOff>
    </xdr:from>
    <xdr:ext cx="599010" cy="259045"/>
    <xdr:sp macro="" textlink="">
      <xdr:nvSpPr>
        <xdr:cNvPr id="141" name="テキスト ボックス 140"/>
        <xdr:cNvSpPr txBox="1"/>
      </xdr:nvSpPr>
      <xdr:spPr>
        <a:xfrm>
          <a:off x="2608795" y="979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78058</xdr:rowOff>
    </xdr:from>
    <xdr:to>
      <xdr:col>10</xdr:col>
      <xdr:colOff>165100</xdr:colOff>
      <xdr:row>59</xdr:row>
      <xdr:rowOff>8208</xdr:rowOff>
    </xdr:to>
    <xdr:sp macro="" textlink="">
      <xdr:nvSpPr>
        <xdr:cNvPr id="142" name="楕円 141"/>
        <xdr:cNvSpPr/>
      </xdr:nvSpPr>
      <xdr:spPr>
        <a:xfrm>
          <a:off x="1968500" y="1002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24735</xdr:rowOff>
    </xdr:from>
    <xdr:ext cx="599010" cy="259045"/>
    <xdr:sp macro="" textlink="">
      <xdr:nvSpPr>
        <xdr:cNvPr id="143" name="テキスト ボックス 142"/>
        <xdr:cNvSpPr txBox="1"/>
      </xdr:nvSpPr>
      <xdr:spPr>
        <a:xfrm>
          <a:off x="1719795" y="979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126084</xdr:rowOff>
    </xdr:from>
    <xdr:to>
      <xdr:col>6</xdr:col>
      <xdr:colOff>38100</xdr:colOff>
      <xdr:row>58</xdr:row>
      <xdr:rowOff>56234</xdr:rowOff>
    </xdr:to>
    <xdr:sp macro="" textlink="">
      <xdr:nvSpPr>
        <xdr:cNvPr id="144" name="楕円 143"/>
        <xdr:cNvSpPr/>
      </xdr:nvSpPr>
      <xdr:spPr>
        <a:xfrm>
          <a:off x="1079500" y="98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56</xdr:row>
      <xdr:rowOff>72761</xdr:rowOff>
    </xdr:from>
    <xdr:ext cx="690189" cy="259045"/>
    <xdr:sp macro="" textlink="">
      <xdr:nvSpPr>
        <xdr:cNvPr id="145" name="テキスト ボックス 144"/>
        <xdr:cNvSpPr txBox="1"/>
      </xdr:nvSpPr>
      <xdr:spPr>
        <a:xfrm>
          <a:off x="785205" y="96739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164829</xdr:rowOff>
    </xdr:from>
    <xdr:to>
      <xdr:col>24</xdr:col>
      <xdr:colOff>63500</xdr:colOff>
      <xdr:row>77</xdr:row>
      <xdr:rowOff>26564</xdr:rowOff>
    </xdr:to>
    <xdr:cxnSp macro="">
      <xdr:nvCxnSpPr>
        <xdr:cNvPr id="174" name="直線コネクタ 173"/>
        <xdr:cNvCxnSpPr/>
      </xdr:nvCxnSpPr>
      <xdr:spPr>
        <a:xfrm>
          <a:off x="3797300" y="13195029"/>
          <a:ext cx="8382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164829</xdr:rowOff>
    </xdr:from>
    <xdr:to>
      <xdr:col>19</xdr:col>
      <xdr:colOff>177800</xdr:colOff>
      <xdr:row>77</xdr:row>
      <xdr:rowOff>15229</xdr:rowOff>
    </xdr:to>
    <xdr:cxnSp macro="">
      <xdr:nvCxnSpPr>
        <xdr:cNvPr id="177" name="直線コネクタ 176"/>
        <xdr:cNvCxnSpPr/>
      </xdr:nvCxnSpPr>
      <xdr:spPr>
        <a:xfrm flipV="1">
          <a:off x="2908300" y="13195029"/>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15229</xdr:rowOff>
    </xdr:from>
    <xdr:to>
      <xdr:col>15</xdr:col>
      <xdr:colOff>50800</xdr:colOff>
      <xdr:row>77</xdr:row>
      <xdr:rowOff>32938</xdr:rowOff>
    </xdr:to>
    <xdr:cxnSp macro="">
      <xdr:nvCxnSpPr>
        <xdr:cNvPr id="180" name="直線コネクタ 179"/>
        <xdr:cNvCxnSpPr/>
      </xdr:nvCxnSpPr>
      <xdr:spPr>
        <a:xfrm flipV="1">
          <a:off x="2019300" y="13216879"/>
          <a:ext cx="889000" cy="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32938</xdr:rowOff>
    </xdr:from>
    <xdr:to>
      <xdr:col>10</xdr:col>
      <xdr:colOff>114300</xdr:colOff>
      <xdr:row>77</xdr:row>
      <xdr:rowOff>43549</xdr:rowOff>
    </xdr:to>
    <xdr:cxnSp macro="">
      <xdr:nvCxnSpPr>
        <xdr:cNvPr id="183" name="直線コネクタ 182"/>
        <xdr:cNvCxnSpPr/>
      </xdr:nvCxnSpPr>
      <xdr:spPr>
        <a:xfrm flipV="1">
          <a:off x="1130300" y="13234588"/>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158159</xdr:rowOff>
    </xdr:from>
    <xdr:to>
      <xdr:col>10</xdr:col>
      <xdr:colOff>165100</xdr:colOff>
      <xdr:row>77</xdr:row>
      <xdr:rowOff>88309</xdr:rowOff>
    </xdr:to>
    <xdr:sp macro="" textlink="">
      <xdr:nvSpPr>
        <xdr:cNvPr id="184" name="フローチャート: 判断 183"/>
        <xdr:cNvSpPr/>
      </xdr:nvSpPr>
      <xdr:spPr>
        <a:xfrm>
          <a:off x="1968500" y="1318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79436</xdr:rowOff>
    </xdr:from>
    <xdr:ext cx="599010" cy="259045"/>
    <xdr:sp macro="" textlink="">
      <xdr:nvSpPr>
        <xdr:cNvPr id="185" name="テキスト ボックス 184"/>
        <xdr:cNvSpPr txBox="1"/>
      </xdr:nvSpPr>
      <xdr:spPr>
        <a:xfrm>
          <a:off x="1719795" y="132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147214</xdr:rowOff>
    </xdr:from>
    <xdr:to>
      <xdr:col>24</xdr:col>
      <xdr:colOff>114300</xdr:colOff>
      <xdr:row>77</xdr:row>
      <xdr:rowOff>77364</xdr:rowOff>
    </xdr:to>
    <xdr:sp macro="" textlink="">
      <xdr:nvSpPr>
        <xdr:cNvPr id="193" name="楕円 192"/>
        <xdr:cNvSpPr/>
      </xdr:nvSpPr>
      <xdr:spPr>
        <a:xfrm>
          <a:off x="4584700" y="131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62141</xdr:rowOff>
    </xdr:from>
    <xdr:ext cx="599010" cy="259045"/>
    <xdr:sp macro="" textlink="">
      <xdr:nvSpPr>
        <xdr:cNvPr id="194" name="民生費該当値テキスト"/>
        <xdr:cNvSpPr txBox="1"/>
      </xdr:nvSpPr>
      <xdr:spPr>
        <a:xfrm>
          <a:off x="4686300" y="130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114029</xdr:rowOff>
    </xdr:from>
    <xdr:to>
      <xdr:col>20</xdr:col>
      <xdr:colOff>38100</xdr:colOff>
      <xdr:row>77</xdr:row>
      <xdr:rowOff>44179</xdr:rowOff>
    </xdr:to>
    <xdr:sp macro="" textlink="">
      <xdr:nvSpPr>
        <xdr:cNvPr id="195" name="楕円 194"/>
        <xdr:cNvSpPr/>
      </xdr:nvSpPr>
      <xdr:spPr>
        <a:xfrm>
          <a:off x="3746500" y="131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35306</xdr:rowOff>
    </xdr:from>
    <xdr:ext cx="599010" cy="259045"/>
    <xdr:sp macro="" textlink="">
      <xdr:nvSpPr>
        <xdr:cNvPr id="196" name="テキスト ボックス 195"/>
        <xdr:cNvSpPr txBox="1"/>
      </xdr:nvSpPr>
      <xdr:spPr>
        <a:xfrm>
          <a:off x="3497795" y="1323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135879</xdr:rowOff>
    </xdr:from>
    <xdr:to>
      <xdr:col>15</xdr:col>
      <xdr:colOff>101600</xdr:colOff>
      <xdr:row>77</xdr:row>
      <xdr:rowOff>66029</xdr:rowOff>
    </xdr:to>
    <xdr:sp macro="" textlink="">
      <xdr:nvSpPr>
        <xdr:cNvPr id="197" name="楕円 196"/>
        <xdr:cNvSpPr/>
      </xdr:nvSpPr>
      <xdr:spPr>
        <a:xfrm>
          <a:off x="2857500" y="131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57156</xdr:rowOff>
    </xdr:from>
    <xdr:ext cx="599010" cy="259045"/>
    <xdr:sp macro="" textlink="">
      <xdr:nvSpPr>
        <xdr:cNvPr id="198" name="テキスト ボックス 197"/>
        <xdr:cNvSpPr txBox="1"/>
      </xdr:nvSpPr>
      <xdr:spPr>
        <a:xfrm>
          <a:off x="2608795" y="1325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153588</xdr:rowOff>
    </xdr:from>
    <xdr:to>
      <xdr:col>10</xdr:col>
      <xdr:colOff>165100</xdr:colOff>
      <xdr:row>77</xdr:row>
      <xdr:rowOff>83738</xdr:rowOff>
    </xdr:to>
    <xdr:sp macro="" textlink="">
      <xdr:nvSpPr>
        <xdr:cNvPr id="199" name="楕円 198"/>
        <xdr:cNvSpPr/>
      </xdr:nvSpPr>
      <xdr:spPr>
        <a:xfrm>
          <a:off x="1968500" y="131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100265</xdr:rowOff>
    </xdr:from>
    <xdr:ext cx="599010" cy="259045"/>
    <xdr:sp macro="" textlink="">
      <xdr:nvSpPr>
        <xdr:cNvPr id="200" name="テキスト ボックス 199"/>
        <xdr:cNvSpPr txBox="1"/>
      </xdr:nvSpPr>
      <xdr:spPr>
        <a:xfrm>
          <a:off x="1719795" y="1295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164199</xdr:rowOff>
    </xdr:from>
    <xdr:to>
      <xdr:col>6</xdr:col>
      <xdr:colOff>38100</xdr:colOff>
      <xdr:row>77</xdr:row>
      <xdr:rowOff>94349</xdr:rowOff>
    </xdr:to>
    <xdr:sp macro="" textlink="">
      <xdr:nvSpPr>
        <xdr:cNvPr id="201" name="楕円 200"/>
        <xdr:cNvSpPr/>
      </xdr:nvSpPr>
      <xdr:spPr>
        <a:xfrm>
          <a:off x="1079500" y="131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85476</xdr:rowOff>
    </xdr:from>
    <xdr:ext cx="599010" cy="259045"/>
    <xdr:sp macro="" textlink="">
      <xdr:nvSpPr>
        <xdr:cNvPr id="202" name="テキスト ボックス 201"/>
        <xdr:cNvSpPr txBox="1"/>
      </xdr:nvSpPr>
      <xdr:spPr>
        <a:xfrm>
          <a:off x="830795" y="1328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106880</xdr:rowOff>
    </xdr:from>
    <xdr:to>
      <xdr:col>24</xdr:col>
      <xdr:colOff>63500</xdr:colOff>
      <xdr:row>98</xdr:row>
      <xdr:rowOff>144269</xdr:rowOff>
    </xdr:to>
    <xdr:cxnSp macro="">
      <xdr:nvCxnSpPr>
        <xdr:cNvPr id="233" name="直線コネクタ 232"/>
        <xdr:cNvCxnSpPr/>
      </xdr:nvCxnSpPr>
      <xdr:spPr>
        <a:xfrm>
          <a:off x="3797300" y="16908980"/>
          <a:ext cx="838200" cy="3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106880</xdr:rowOff>
    </xdr:from>
    <xdr:to>
      <xdr:col>19</xdr:col>
      <xdr:colOff>177800</xdr:colOff>
      <xdr:row>98</xdr:row>
      <xdr:rowOff>156662</xdr:rowOff>
    </xdr:to>
    <xdr:cxnSp macro="">
      <xdr:nvCxnSpPr>
        <xdr:cNvPr id="236" name="直線コネクタ 235"/>
        <xdr:cNvCxnSpPr/>
      </xdr:nvCxnSpPr>
      <xdr:spPr>
        <a:xfrm flipV="1">
          <a:off x="2908300" y="16908980"/>
          <a:ext cx="889000" cy="4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156662</xdr:rowOff>
    </xdr:from>
    <xdr:to>
      <xdr:col>15</xdr:col>
      <xdr:colOff>50800</xdr:colOff>
      <xdr:row>99</xdr:row>
      <xdr:rowOff>3880</xdr:rowOff>
    </xdr:to>
    <xdr:cxnSp macro="">
      <xdr:nvCxnSpPr>
        <xdr:cNvPr id="239" name="直線コネクタ 238"/>
        <xdr:cNvCxnSpPr/>
      </xdr:nvCxnSpPr>
      <xdr:spPr>
        <a:xfrm flipV="1">
          <a:off x="2019300" y="16958762"/>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147585</xdr:rowOff>
    </xdr:from>
    <xdr:to>
      <xdr:col>10</xdr:col>
      <xdr:colOff>114300</xdr:colOff>
      <xdr:row>99</xdr:row>
      <xdr:rowOff>3880</xdr:rowOff>
    </xdr:to>
    <xdr:cxnSp macro="">
      <xdr:nvCxnSpPr>
        <xdr:cNvPr id="242" name="直線コネクタ 241"/>
        <xdr:cNvCxnSpPr/>
      </xdr:nvCxnSpPr>
      <xdr:spPr>
        <a:xfrm>
          <a:off x="1130300" y="16949685"/>
          <a:ext cx="889000" cy="2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128312</xdr:rowOff>
    </xdr:from>
    <xdr:to>
      <xdr:col>10</xdr:col>
      <xdr:colOff>165100</xdr:colOff>
      <xdr:row>99</xdr:row>
      <xdr:rowOff>58462</xdr:rowOff>
    </xdr:to>
    <xdr:sp macro="" textlink="">
      <xdr:nvSpPr>
        <xdr:cNvPr id="243" name="フローチャート: 判断 242"/>
        <xdr:cNvSpPr/>
      </xdr:nvSpPr>
      <xdr:spPr>
        <a:xfrm>
          <a:off x="1968500" y="169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49589</xdr:rowOff>
    </xdr:from>
    <xdr:ext cx="534377" cy="259045"/>
    <xdr:sp macro="" textlink="">
      <xdr:nvSpPr>
        <xdr:cNvPr id="244" name="テキスト ボックス 243"/>
        <xdr:cNvSpPr txBox="1"/>
      </xdr:nvSpPr>
      <xdr:spPr>
        <a:xfrm>
          <a:off x="1752111" y="170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93469</xdr:rowOff>
    </xdr:from>
    <xdr:to>
      <xdr:col>24</xdr:col>
      <xdr:colOff>114300</xdr:colOff>
      <xdr:row>99</xdr:row>
      <xdr:rowOff>23619</xdr:rowOff>
    </xdr:to>
    <xdr:sp macro="" textlink="">
      <xdr:nvSpPr>
        <xdr:cNvPr id="252" name="楕円 251"/>
        <xdr:cNvSpPr/>
      </xdr:nvSpPr>
      <xdr:spPr>
        <a:xfrm>
          <a:off x="4584700" y="168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99010" cy="259045"/>
    <xdr:sp macro="" textlink="">
      <xdr:nvSpPr>
        <xdr:cNvPr id="253" name="衛生費該当値テキスト"/>
        <xdr:cNvSpPr txBox="1"/>
      </xdr:nvSpPr>
      <xdr:spPr>
        <a:xfrm>
          <a:off x="4686300" y="168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56080</xdr:rowOff>
    </xdr:from>
    <xdr:to>
      <xdr:col>20</xdr:col>
      <xdr:colOff>38100</xdr:colOff>
      <xdr:row>98</xdr:row>
      <xdr:rowOff>157680</xdr:rowOff>
    </xdr:to>
    <xdr:sp macro="" textlink="">
      <xdr:nvSpPr>
        <xdr:cNvPr id="254" name="楕円 253"/>
        <xdr:cNvSpPr/>
      </xdr:nvSpPr>
      <xdr:spPr>
        <a:xfrm>
          <a:off x="3746500" y="168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148807</xdr:rowOff>
    </xdr:from>
    <xdr:ext cx="599010" cy="259045"/>
    <xdr:sp macro="" textlink="">
      <xdr:nvSpPr>
        <xdr:cNvPr id="255" name="テキスト ボックス 254"/>
        <xdr:cNvSpPr txBox="1"/>
      </xdr:nvSpPr>
      <xdr:spPr>
        <a:xfrm>
          <a:off x="3497795" y="1695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105862</xdr:rowOff>
    </xdr:from>
    <xdr:to>
      <xdr:col>15</xdr:col>
      <xdr:colOff>101600</xdr:colOff>
      <xdr:row>99</xdr:row>
      <xdr:rowOff>36012</xdr:rowOff>
    </xdr:to>
    <xdr:sp macro="" textlink="">
      <xdr:nvSpPr>
        <xdr:cNvPr id="256" name="楕円 255"/>
        <xdr:cNvSpPr/>
      </xdr:nvSpPr>
      <xdr:spPr>
        <a:xfrm>
          <a:off x="2857500" y="169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27139</xdr:rowOff>
    </xdr:from>
    <xdr:ext cx="599010" cy="259045"/>
    <xdr:sp macro="" textlink="">
      <xdr:nvSpPr>
        <xdr:cNvPr id="257" name="テキスト ボックス 256"/>
        <xdr:cNvSpPr txBox="1"/>
      </xdr:nvSpPr>
      <xdr:spPr>
        <a:xfrm>
          <a:off x="2608795" y="1700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124530</xdr:rowOff>
    </xdr:from>
    <xdr:to>
      <xdr:col>10</xdr:col>
      <xdr:colOff>165100</xdr:colOff>
      <xdr:row>99</xdr:row>
      <xdr:rowOff>54680</xdr:rowOff>
    </xdr:to>
    <xdr:sp macro="" textlink="">
      <xdr:nvSpPr>
        <xdr:cNvPr id="258" name="楕円 257"/>
        <xdr:cNvSpPr/>
      </xdr:nvSpPr>
      <xdr:spPr>
        <a:xfrm>
          <a:off x="1968500" y="169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71207</xdr:rowOff>
    </xdr:from>
    <xdr:ext cx="534377" cy="259045"/>
    <xdr:sp macro="" textlink="">
      <xdr:nvSpPr>
        <xdr:cNvPr id="259" name="テキスト ボックス 258"/>
        <xdr:cNvSpPr txBox="1"/>
      </xdr:nvSpPr>
      <xdr:spPr>
        <a:xfrm>
          <a:off x="1752111" y="167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96785</xdr:rowOff>
    </xdr:from>
    <xdr:to>
      <xdr:col>6</xdr:col>
      <xdr:colOff>38100</xdr:colOff>
      <xdr:row>99</xdr:row>
      <xdr:rowOff>26935</xdr:rowOff>
    </xdr:to>
    <xdr:sp macro="" textlink="">
      <xdr:nvSpPr>
        <xdr:cNvPr id="260" name="楕円 259"/>
        <xdr:cNvSpPr/>
      </xdr:nvSpPr>
      <xdr:spPr>
        <a:xfrm>
          <a:off x="1079500" y="168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18062</xdr:rowOff>
    </xdr:from>
    <xdr:ext cx="599010" cy="259045"/>
    <xdr:sp macro="" textlink="">
      <xdr:nvSpPr>
        <xdr:cNvPr id="261" name="テキスト ボックス 260"/>
        <xdr:cNvSpPr txBox="1"/>
      </xdr:nvSpPr>
      <xdr:spPr>
        <a:xfrm>
          <a:off x="830795" y="1699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5314</xdr:rowOff>
    </xdr:from>
    <xdr:to>
      <xdr:col>41</xdr:col>
      <xdr:colOff>101600</xdr:colOff>
      <xdr:row>39</xdr:row>
      <xdr:rowOff>106914</xdr:rowOff>
    </xdr:to>
    <xdr:sp macro="" textlink="">
      <xdr:nvSpPr>
        <xdr:cNvPr id="302" name="フローチャート: 判断 301"/>
        <xdr:cNvSpPr/>
      </xdr:nvSpPr>
      <xdr:spPr>
        <a:xfrm>
          <a:off x="78105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123441</xdr:rowOff>
    </xdr:from>
    <xdr:ext cx="469744" cy="259045"/>
    <xdr:sp macro="" textlink="">
      <xdr:nvSpPr>
        <xdr:cNvPr id="303" name="テキスト ボックス 302"/>
        <xdr:cNvSpPr txBox="1"/>
      </xdr:nvSpPr>
      <xdr:spPr>
        <a:xfrm>
          <a:off x="7626428" y="64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79039</xdr:rowOff>
    </xdr:from>
    <xdr:to>
      <xdr:col>55</xdr:col>
      <xdr:colOff>0</xdr:colOff>
      <xdr:row>57</xdr:row>
      <xdr:rowOff>134707</xdr:rowOff>
    </xdr:to>
    <xdr:cxnSp macro="">
      <xdr:nvCxnSpPr>
        <xdr:cNvPr id="347" name="直線コネクタ 346"/>
        <xdr:cNvCxnSpPr/>
      </xdr:nvCxnSpPr>
      <xdr:spPr>
        <a:xfrm>
          <a:off x="9639300" y="9508789"/>
          <a:ext cx="838200" cy="39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79039</xdr:rowOff>
    </xdr:from>
    <xdr:to>
      <xdr:col>50</xdr:col>
      <xdr:colOff>114300</xdr:colOff>
      <xdr:row>57</xdr:row>
      <xdr:rowOff>46113</xdr:rowOff>
    </xdr:to>
    <xdr:cxnSp macro="">
      <xdr:nvCxnSpPr>
        <xdr:cNvPr id="350" name="直線コネクタ 349"/>
        <xdr:cNvCxnSpPr/>
      </xdr:nvCxnSpPr>
      <xdr:spPr>
        <a:xfrm flipV="1">
          <a:off x="8750300" y="9508789"/>
          <a:ext cx="889000" cy="30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46113</xdr:rowOff>
    </xdr:from>
    <xdr:to>
      <xdr:col>45</xdr:col>
      <xdr:colOff>177800</xdr:colOff>
      <xdr:row>57</xdr:row>
      <xdr:rowOff>143186</xdr:rowOff>
    </xdr:to>
    <xdr:cxnSp macro="">
      <xdr:nvCxnSpPr>
        <xdr:cNvPr id="353" name="直線コネクタ 352"/>
        <xdr:cNvCxnSpPr/>
      </xdr:nvCxnSpPr>
      <xdr:spPr>
        <a:xfrm flipV="1">
          <a:off x="7861300" y="9818763"/>
          <a:ext cx="889000" cy="9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32599</xdr:rowOff>
    </xdr:from>
    <xdr:to>
      <xdr:col>41</xdr:col>
      <xdr:colOff>50800</xdr:colOff>
      <xdr:row>57</xdr:row>
      <xdr:rowOff>143186</xdr:rowOff>
    </xdr:to>
    <xdr:cxnSp macro="">
      <xdr:nvCxnSpPr>
        <xdr:cNvPr id="356" name="直線コネクタ 355"/>
        <xdr:cNvCxnSpPr/>
      </xdr:nvCxnSpPr>
      <xdr:spPr>
        <a:xfrm>
          <a:off x="6972300" y="9633799"/>
          <a:ext cx="889000" cy="28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28653</xdr:rowOff>
    </xdr:from>
    <xdr:to>
      <xdr:col>41</xdr:col>
      <xdr:colOff>101600</xdr:colOff>
      <xdr:row>57</xdr:row>
      <xdr:rowOff>130253</xdr:rowOff>
    </xdr:to>
    <xdr:sp macro="" textlink="">
      <xdr:nvSpPr>
        <xdr:cNvPr id="357" name="フローチャート: 判断 356"/>
        <xdr:cNvSpPr/>
      </xdr:nvSpPr>
      <xdr:spPr>
        <a:xfrm>
          <a:off x="7810500" y="980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146780</xdr:rowOff>
    </xdr:from>
    <xdr:ext cx="599010" cy="259045"/>
    <xdr:sp macro="" textlink="">
      <xdr:nvSpPr>
        <xdr:cNvPr id="358" name="テキスト ボックス 357"/>
        <xdr:cNvSpPr txBox="1"/>
      </xdr:nvSpPr>
      <xdr:spPr>
        <a:xfrm>
          <a:off x="7561795" y="95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83907</xdr:rowOff>
    </xdr:from>
    <xdr:to>
      <xdr:col>55</xdr:col>
      <xdr:colOff>50800</xdr:colOff>
      <xdr:row>58</xdr:row>
      <xdr:rowOff>14057</xdr:rowOff>
    </xdr:to>
    <xdr:sp macro="" textlink="">
      <xdr:nvSpPr>
        <xdr:cNvPr id="366" name="楕円 365"/>
        <xdr:cNvSpPr/>
      </xdr:nvSpPr>
      <xdr:spPr>
        <a:xfrm>
          <a:off x="10426700" y="98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62334</xdr:rowOff>
    </xdr:from>
    <xdr:ext cx="534377" cy="259045"/>
    <xdr:sp macro="" textlink="">
      <xdr:nvSpPr>
        <xdr:cNvPr id="367" name="農林水産業費該当値テキスト"/>
        <xdr:cNvSpPr txBox="1"/>
      </xdr:nvSpPr>
      <xdr:spPr>
        <a:xfrm>
          <a:off x="10528300" y="98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28239</xdr:rowOff>
    </xdr:from>
    <xdr:to>
      <xdr:col>50</xdr:col>
      <xdr:colOff>165100</xdr:colOff>
      <xdr:row>55</xdr:row>
      <xdr:rowOff>129839</xdr:rowOff>
    </xdr:to>
    <xdr:sp macro="" textlink="">
      <xdr:nvSpPr>
        <xdr:cNvPr id="368" name="楕円 367"/>
        <xdr:cNvSpPr/>
      </xdr:nvSpPr>
      <xdr:spPr>
        <a:xfrm>
          <a:off x="9588500" y="94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146366</xdr:rowOff>
    </xdr:from>
    <xdr:ext cx="599010" cy="259045"/>
    <xdr:sp macro="" textlink="">
      <xdr:nvSpPr>
        <xdr:cNvPr id="369" name="テキスト ボックス 368"/>
        <xdr:cNvSpPr txBox="1"/>
      </xdr:nvSpPr>
      <xdr:spPr>
        <a:xfrm>
          <a:off x="9339795" y="923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166763</xdr:rowOff>
    </xdr:from>
    <xdr:to>
      <xdr:col>46</xdr:col>
      <xdr:colOff>38100</xdr:colOff>
      <xdr:row>57</xdr:row>
      <xdr:rowOff>96913</xdr:rowOff>
    </xdr:to>
    <xdr:sp macro="" textlink="">
      <xdr:nvSpPr>
        <xdr:cNvPr id="370" name="楕円 369"/>
        <xdr:cNvSpPr/>
      </xdr:nvSpPr>
      <xdr:spPr>
        <a:xfrm>
          <a:off x="8699500" y="97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113440</xdr:rowOff>
    </xdr:from>
    <xdr:ext cx="599010" cy="259045"/>
    <xdr:sp macro="" textlink="">
      <xdr:nvSpPr>
        <xdr:cNvPr id="371" name="テキスト ボックス 370"/>
        <xdr:cNvSpPr txBox="1"/>
      </xdr:nvSpPr>
      <xdr:spPr>
        <a:xfrm>
          <a:off x="8450795" y="9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92386</xdr:rowOff>
    </xdr:from>
    <xdr:to>
      <xdr:col>41</xdr:col>
      <xdr:colOff>101600</xdr:colOff>
      <xdr:row>58</xdr:row>
      <xdr:rowOff>22536</xdr:rowOff>
    </xdr:to>
    <xdr:sp macro="" textlink="">
      <xdr:nvSpPr>
        <xdr:cNvPr id="372" name="楕円 371"/>
        <xdr:cNvSpPr/>
      </xdr:nvSpPr>
      <xdr:spPr>
        <a:xfrm>
          <a:off x="7810500" y="98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13663</xdr:rowOff>
    </xdr:from>
    <xdr:ext cx="534377" cy="259045"/>
    <xdr:sp macro="" textlink="">
      <xdr:nvSpPr>
        <xdr:cNvPr id="373" name="テキスト ボックス 372"/>
        <xdr:cNvSpPr txBox="1"/>
      </xdr:nvSpPr>
      <xdr:spPr>
        <a:xfrm>
          <a:off x="7594111" y="99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153249</xdr:rowOff>
    </xdr:from>
    <xdr:to>
      <xdr:col>36</xdr:col>
      <xdr:colOff>165100</xdr:colOff>
      <xdr:row>56</xdr:row>
      <xdr:rowOff>83399</xdr:rowOff>
    </xdr:to>
    <xdr:sp macro="" textlink="">
      <xdr:nvSpPr>
        <xdr:cNvPr id="374" name="楕円 373"/>
        <xdr:cNvSpPr/>
      </xdr:nvSpPr>
      <xdr:spPr>
        <a:xfrm>
          <a:off x="6921500" y="95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99926</xdr:rowOff>
    </xdr:from>
    <xdr:ext cx="599010" cy="259045"/>
    <xdr:sp macro="" textlink="">
      <xdr:nvSpPr>
        <xdr:cNvPr id="375" name="テキスト ボックス 374"/>
        <xdr:cNvSpPr txBox="1"/>
      </xdr:nvSpPr>
      <xdr:spPr>
        <a:xfrm>
          <a:off x="6672795" y="935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146180</xdr:rowOff>
    </xdr:from>
    <xdr:to>
      <xdr:col>55</xdr:col>
      <xdr:colOff>0</xdr:colOff>
      <xdr:row>78</xdr:row>
      <xdr:rowOff>153222</xdr:rowOff>
    </xdr:to>
    <xdr:cxnSp macro="">
      <xdr:nvCxnSpPr>
        <xdr:cNvPr id="406" name="直線コネクタ 405"/>
        <xdr:cNvCxnSpPr/>
      </xdr:nvCxnSpPr>
      <xdr:spPr>
        <a:xfrm>
          <a:off x="9639300" y="13519280"/>
          <a:ext cx="8382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111258</xdr:rowOff>
    </xdr:from>
    <xdr:to>
      <xdr:col>50</xdr:col>
      <xdr:colOff>114300</xdr:colOff>
      <xdr:row>78</xdr:row>
      <xdr:rowOff>146180</xdr:rowOff>
    </xdr:to>
    <xdr:cxnSp macro="">
      <xdr:nvCxnSpPr>
        <xdr:cNvPr id="409" name="直線コネクタ 408"/>
        <xdr:cNvCxnSpPr/>
      </xdr:nvCxnSpPr>
      <xdr:spPr>
        <a:xfrm>
          <a:off x="8750300" y="13312908"/>
          <a:ext cx="889000" cy="20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53716</xdr:rowOff>
    </xdr:from>
    <xdr:to>
      <xdr:col>45</xdr:col>
      <xdr:colOff>177800</xdr:colOff>
      <xdr:row>77</xdr:row>
      <xdr:rowOff>111258</xdr:rowOff>
    </xdr:to>
    <xdr:cxnSp macro="">
      <xdr:nvCxnSpPr>
        <xdr:cNvPr id="412" name="直線コネクタ 411"/>
        <xdr:cNvCxnSpPr/>
      </xdr:nvCxnSpPr>
      <xdr:spPr>
        <a:xfrm>
          <a:off x="7861300" y="13255366"/>
          <a:ext cx="8890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53716</xdr:rowOff>
    </xdr:from>
    <xdr:to>
      <xdr:col>41</xdr:col>
      <xdr:colOff>50800</xdr:colOff>
      <xdr:row>78</xdr:row>
      <xdr:rowOff>71744</xdr:rowOff>
    </xdr:to>
    <xdr:cxnSp macro="">
      <xdr:nvCxnSpPr>
        <xdr:cNvPr id="415" name="直線コネクタ 414"/>
        <xdr:cNvCxnSpPr/>
      </xdr:nvCxnSpPr>
      <xdr:spPr>
        <a:xfrm flipV="1">
          <a:off x="6972300" y="13255366"/>
          <a:ext cx="889000" cy="18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2690</xdr:rowOff>
    </xdr:from>
    <xdr:to>
      <xdr:col>41</xdr:col>
      <xdr:colOff>101600</xdr:colOff>
      <xdr:row>79</xdr:row>
      <xdr:rowOff>104290</xdr:rowOff>
    </xdr:to>
    <xdr:sp macro="" textlink="">
      <xdr:nvSpPr>
        <xdr:cNvPr id="416" name="フローチャート: 判断 415"/>
        <xdr:cNvSpPr/>
      </xdr:nvSpPr>
      <xdr:spPr>
        <a:xfrm>
          <a:off x="7810500" y="135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95417</xdr:rowOff>
    </xdr:from>
    <xdr:ext cx="534377" cy="259045"/>
    <xdr:sp macro="" textlink="">
      <xdr:nvSpPr>
        <xdr:cNvPr id="417" name="テキスト ボックス 416"/>
        <xdr:cNvSpPr txBox="1"/>
      </xdr:nvSpPr>
      <xdr:spPr>
        <a:xfrm>
          <a:off x="7594111" y="1363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102422</xdr:rowOff>
    </xdr:from>
    <xdr:to>
      <xdr:col>55</xdr:col>
      <xdr:colOff>50800</xdr:colOff>
      <xdr:row>79</xdr:row>
      <xdr:rowOff>32572</xdr:rowOff>
    </xdr:to>
    <xdr:sp macro="" textlink="">
      <xdr:nvSpPr>
        <xdr:cNvPr id="425" name="楕円 424"/>
        <xdr:cNvSpPr/>
      </xdr:nvSpPr>
      <xdr:spPr>
        <a:xfrm>
          <a:off x="10426700" y="134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61799</xdr:rowOff>
    </xdr:from>
    <xdr:ext cx="599010" cy="259045"/>
    <xdr:sp macro="" textlink="">
      <xdr:nvSpPr>
        <xdr:cNvPr id="426" name="商工費該当値テキスト"/>
        <xdr:cNvSpPr txBox="1"/>
      </xdr:nvSpPr>
      <xdr:spPr>
        <a:xfrm>
          <a:off x="10528300" y="1326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95380</xdr:rowOff>
    </xdr:from>
    <xdr:to>
      <xdr:col>50</xdr:col>
      <xdr:colOff>165100</xdr:colOff>
      <xdr:row>79</xdr:row>
      <xdr:rowOff>25530</xdr:rowOff>
    </xdr:to>
    <xdr:sp macro="" textlink="">
      <xdr:nvSpPr>
        <xdr:cNvPr id="427" name="楕円 426"/>
        <xdr:cNvSpPr/>
      </xdr:nvSpPr>
      <xdr:spPr>
        <a:xfrm>
          <a:off x="9588500" y="134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42057</xdr:rowOff>
    </xdr:from>
    <xdr:ext cx="599010" cy="259045"/>
    <xdr:sp macro="" textlink="">
      <xdr:nvSpPr>
        <xdr:cNvPr id="428" name="テキスト ボックス 427"/>
        <xdr:cNvSpPr txBox="1"/>
      </xdr:nvSpPr>
      <xdr:spPr>
        <a:xfrm>
          <a:off x="9339795" y="1324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60458</xdr:rowOff>
    </xdr:from>
    <xdr:to>
      <xdr:col>46</xdr:col>
      <xdr:colOff>38100</xdr:colOff>
      <xdr:row>77</xdr:row>
      <xdr:rowOff>162058</xdr:rowOff>
    </xdr:to>
    <xdr:sp macro="" textlink="">
      <xdr:nvSpPr>
        <xdr:cNvPr id="429" name="楕円 428"/>
        <xdr:cNvSpPr/>
      </xdr:nvSpPr>
      <xdr:spPr>
        <a:xfrm>
          <a:off x="8699500" y="132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7135</xdr:rowOff>
    </xdr:from>
    <xdr:ext cx="599010" cy="259045"/>
    <xdr:sp macro="" textlink="">
      <xdr:nvSpPr>
        <xdr:cNvPr id="430" name="テキスト ボックス 429"/>
        <xdr:cNvSpPr txBox="1"/>
      </xdr:nvSpPr>
      <xdr:spPr>
        <a:xfrm>
          <a:off x="8450795" y="1303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2916</xdr:rowOff>
    </xdr:from>
    <xdr:to>
      <xdr:col>41</xdr:col>
      <xdr:colOff>101600</xdr:colOff>
      <xdr:row>77</xdr:row>
      <xdr:rowOff>104516</xdr:rowOff>
    </xdr:to>
    <xdr:sp macro="" textlink="">
      <xdr:nvSpPr>
        <xdr:cNvPr id="431" name="楕円 430"/>
        <xdr:cNvSpPr/>
      </xdr:nvSpPr>
      <xdr:spPr>
        <a:xfrm>
          <a:off x="7810500" y="132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121043</xdr:rowOff>
    </xdr:from>
    <xdr:ext cx="599010" cy="259045"/>
    <xdr:sp macro="" textlink="">
      <xdr:nvSpPr>
        <xdr:cNvPr id="432" name="テキスト ボックス 431"/>
        <xdr:cNvSpPr txBox="1"/>
      </xdr:nvSpPr>
      <xdr:spPr>
        <a:xfrm>
          <a:off x="7561795" y="1297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20944</xdr:rowOff>
    </xdr:from>
    <xdr:to>
      <xdr:col>36</xdr:col>
      <xdr:colOff>165100</xdr:colOff>
      <xdr:row>78</xdr:row>
      <xdr:rowOff>122544</xdr:rowOff>
    </xdr:to>
    <xdr:sp macro="" textlink="">
      <xdr:nvSpPr>
        <xdr:cNvPr id="433" name="楕円 432"/>
        <xdr:cNvSpPr/>
      </xdr:nvSpPr>
      <xdr:spPr>
        <a:xfrm>
          <a:off x="6921500" y="133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139071</xdr:rowOff>
    </xdr:from>
    <xdr:ext cx="599010" cy="259045"/>
    <xdr:sp macro="" textlink="">
      <xdr:nvSpPr>
        <xdr:cNvPr id="434" name="テキスト ボックス 433"/>
        <xdr:cNvSpPr txBox="1"/>
      </xdr:nvSpPr>
      <xdr:spPr>
        <a:xfrm>
          <a:off x="6672795" y="1316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55826</xdr:rowOff>
    </xdr:from>
    <xdr:to>
      <xdr:col>55</xdr:col>
      <xdr:colOff>0</xdr:colOff>
      <xdr:row>98</xdr:row>
      <xdr:rowOff>31874</xdr:rowOff>
    </xdr:to>
    <xdr:cxnSp macro="">
      <xdr:nvCxnSpPr>
        <xdr:cNvPr id="463" name="直線コネクタ 462"/>
        <xdr:cNvCxnSpPr/>
      </xdr:nvCxnSpPr>
      <xdr:spPr>
        <a:xfrm>
          <a:off x="9639300" y="16686476"/>
          <a:ext cx="838200" cy="1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74050</xdr:rowOff>
    </xdr:from>
    <xdr:to>
      <xdr:col>50</xdr:col>
      <xdr:colOff>114300</xdr:colOff>
      <xdr:row>97</xdr:row>
      <xdr:rowOff>55826</xdr:rowOff>
    </xdr:to>
    <xdr:cxnSp macro="">
      <xdr:nvCxnSpPr>
        <xdr:cNvPr id="466" name="直線コネクタ 465"/>
        <xdr:cNvCxnSpPr/>
      </xdr:nvCxnSpPr>
      <xdr:spPr>
        <a:xfrm>
          <a:off x="8750300" y="16533250"/>
          <a:ext cx="889000" cy="15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74050</xdr:rowOff>
    </xdr:from>
    <xdr:to>
      <xdr:col>45</xdr:col>
      <xdr:colOff>177800</xdr:colOff>
      <xdr:row>97</xdr:row>
      <xdr:rowOff>48701</xdr:rowOff>
    </xdr:to>
    <xdr:cxnSp macro="">
      <xdr:nvCxnSpPr>
        <xdr:cNvPr id="469" name="直線コネクタ 468"/>
        <xdr:cNvCxnSpPr/>
      </xdr:nvCxnSpPr>
      <xdr:spPr>
        <a:xfrm flipV="1">
          <a:off x="7861300" y="16533250"/>
          <a:ext cx="889000" cy="1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150693</xdr:rowOff>
    </xdr:from>
    <xdr:to>
      <xdr:col>41</xdr:col>
      <xdr:colOff>50800</xdr:colOff>
      <xdr:row>97</xdr:row>
      <xdr:rowOff>48701</xdr:rowOff>
    </xdr:to>
    <xdr:cxnSp macro="">
      <xdr:nvCxnSpPr>
        <xdr:cNvPr id="472" name="直線コネクタ 471"/>
        <xdr:cNvCxnSpPr/>
      </xdr:nvCxnSpPr>
      <xdr:spPr>
        <a:xfrm>
          <a:off x="6972300" y="16609893"/>
          <a:ext cx="889000" cy="6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58378</xdr:rowOff>
    </xdr:from>
    <xdr:to>
      <xdr:col>41</xdr:col>
      <xdr:colOff>101600</xdr:colOff>
      <xdr:row>98</xdr:row>
      <xdr:rowOff>159978</xdr:rowOff>
    </xdr:to>
    <xdr:sp macro="" textlink="">
      <xdr:nvSpPr>
        <xdr:cNvPr id="473" name="フローチャート: 判断 472"/>
        <xdr:cNvSpPr/>
      </xdr:nvSpPr>
      <xdr:spPr>
        <a:xfrm>
          <a:off x="7810500" y="168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151105</xdr:rowOff>
    </xdr:from>
    <xdr:ext cx="599010" cy="259045"/>
    <xdr:sp macro="" textlink="">
      <xdr:nvSpPr>
        <xdr:cNvPr id="474" name="テキスト ボックス 473"/>
        <xdr:cNvSpPr txBox="1"/>
      </xdr:nvSpPr>
      <xdr:spPr>
        <a:xfrm>
          <a:off x="7561795" y="1695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152524</xdr:rowOff>
    </xdr:from>
    <xdr:to>
      <xdr:col>55</xdr:col>
      <xdr:colOff>50800</xdr:colOff>
      <xdr:row>98</xdr:row>
      <xdr:rowOff>82674</xdr:rowOff>
    </xdr:to>
    <xdr:sp macro="" textlink="">
      <xdr:nvSpPr>
        <xdr:cNvPr id="482" name="楕円 481"/>
        <xdr:cNvSpPr/>
      </xdr:nvSpPr>
      <xdr:spPr>
        <a:xfrm>
          <a:off x="10426700" y="167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3951</xdr:rowOff>
    </xdr:from>
    <xdr:ext cx="599010" cy="259045"/>
    <xdr:sp macro="" textlink="">
      <xdr:nvSpPr>
        <xdr:cNvPr id="483" name="土木費該当値テキスト"/>
        <xdr:cNvSpPr txBox="1"/>
      </xdr:nvSpPr>
      <xdr:spPr>
        <a:xfrm>
          <a:off x="10528300" y="1663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5026</xdr:rowOff>
    </xdr:from>
    <xdr:to>
      <xdr:col>50</xdr:col>
      <xdr:colOff>165100</xdr:colOff>
      <xdr:row>97</xdr:row>
      <xdr:rowOff>106626</xdr:rowOff>
    </xdr:to>
    <xdr:sp macro="" textlink="">
      <xdr:nvSpPr>
        <xdr:cNvPr id="484" name="楕円 483"/>
        <xdr:cNvSpPr/>
      </xdr:nvSpPr>
      <xdr:spPr>
        <a:xfrm>
          <a:off x="9588500" y="166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123153</xdr:rowOff>
    </xdr:from>
    <xdr:ext cx="599010" cy="259045"/>
    <xdr:sp macro="" textlink="">
      <xdr:nvSpPr>
        <xdr:cNvPr id="485" name="テキスト ボックス 484"/>
        <xdr:cNvSpPr txBox="1"/>
      </xdr:nvSpPr>
      <xdr:spPr>
        <a:xfrm>
          <a:off x="9339795" y="1641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23250</xdr:rowOff>
    </xdr:from>
    <xdr:to>
      <xdr:col>46</xdr:col>
      <xdr:colOff>38100</xdr:colOff>
      <xdr:row>96</xdr:row>
      <xdr:rowOff>124850</xdr:rowOff>
    </xdr:to>
    <xdr:sp macro="" textlink="">
      <xdr:nvSpPr>
        <xdr:cNvPr id="486" name="楕円 485"/>
        <xdr:cNvSpPr/>
      </xdr:nvSpPr>
      <xdr:spPr>
        <a:xfrm>
          <a:off x="8699500" y="164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141377</xdr:rowOff>
    </xdr:from>
    <xdr:ext cx="599010" cy="259045"/>
    <xdr:sp macro="" textlink="">
      <xdr:nvSpPr>
        <xdr:cNvPr id="487" name="テキスト ボックス 486"/>
        <xdr:cNvSpPr txBox="1"/>
      </xdr:nvSpPr>
      <xdr:spPr>
        <a:xfrm>
          <a:off x="8450795" y="1625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169351</xdr:rowOff>
    </xdr:from>
    <xdr:to>
      <xdr:col>41</xdr:col>
      <xdr:colOff>101600</xdr:colOff>
      <xdr:row>97</xdr:row>
      <xdr:rowOff>99501</xdr:rowOff>
    </xdr:to>
    <xdr:sp macro="" textlink="">
      <xdr:nvSpPr>
        <xdr:cNvPr id="488" name="楕円 487"/>
        <xdr:cNvSpPr/>
      </xdr:nvSpPr>
      <xdr:spPr>
        <a:xfrm>
          <a:off x="7810500" y="166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116028</xdr:rowOff>
    </xdr:from>
    <xdr:ext cx="599010" cy="259045"/>
    <xdr:sp macro="" textlink="">
      <xdr:nvSpPr>
        <xdr:cNvPr id="489" name="テキスト ボックス 488"/>
        <xdr:cNvSpPr txBox="1"/>
      </xdr:nvSpPr>
      <xdr:spPr>
        <a:xfrm>
          <a:off x="7561795" y="1640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99893</xdr:rowOff>
    </xdr:from>
    <xdr:to>
      <xdr:col>36</xdr:col>
      <xdr:colOff>165100</xdr:colOff>
      <xdr:row>97</xdr:row>
      <xdr:rowOff>30043</xdr:rowOff>
    </xdr:to>
    <xdr:sp macro="" textlink="">
      <xdr:nvSpPr>
        <xdr:cNvPr id="490" name="楕円 489"/>
        <xdr:cNvSpPr/>
      </xdr:nvSpPr>
      <xdr:spPr>
        <a:xfrm>
          <a:off x="6921500" y="165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46570</xdr:rowOff>
    </xdr:from>
    <xdr:ext cx="599010" cy="259045"/>
    <xdr:sp macro="" textlink="">
      <xdr:nvSpPr>
        <xdr:cNvPr id="491" name="テキスト ボックス 490"/>
        <xdr:cNvSpPr txBox="1"/>
      </xdr:nvSpPr>
      <xdr:spPr>
        <a:xfrm>
          <a:off x="6672795" y="1633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170784</xdr:rowOff>
    </xdr:from>
    <xdr:to>
      <xdr:col>85</xdr:col>
      <xdr:colOff>127000</xdr:colOff>
      <xdr:row>38</xdr:row>
      <xdr:rowOff>37335</xdr:rowOff>
    </xdr:to>
    <xdr:cxnSp macro="">
      <xdr:nvCxnSpPr>
        <xdr:cNvPr id="520" name="直線コネクタ 519"/>
        <xdr:cNvCxnSpPr/>
      </xdr:nvCxnSpPr>
      <xdr:spPr>
        <a:xfrm flipV="1">
          <a:off x="15481300" y="6514434"/>
          <a:ext cx="838200" cy="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37335</xdr:rowOff>
    </xdr:from>
    <xdr:to>
      <xdr:col>81</xdr:col>
      <xdr:colOff>50800</xdr:colOff>
      <xdr:row>38</xdr:row>
      <xdr:rowOff>41686</xdr:rowOff>
    </xdr:to>
    <xdr:cxnSp macro="">
      <xdr:nvCxnSpPr>
        <xdr:cNvPr id="523" name="直線コネクタ 522"/>
        <xdr:cNvCxnSpPr/>
      </xdr:nvCxnSpPr>
      <xdr:spPr>
        <a:xfrm flipV="1">
          <a:off x="14592300" y="6552435"/>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41686</xdr:rowOff>
    </xdr:from>
    <xdr:to>
      <xdr:col>76</xdr:col>
      <xdr:colOff>114300</xdr:colOff>
      <xdr:row>38</xdr:row>
      <xdr:rowOff>59082</xdr:rowOff>
    </xdr:to>
    <xdr:cxnSp macro="">
      <xdr:nvCxnSpPr>
        <xdr:cNvPr id="526" name="直線コネクタ 525"/>
        <xdr:cNvCxnSpPr/>
      </xdr:nvCxnSpPr>
      <xdr:spPr>
        <a:xfrm flipV="1">
          <a:off x="13703300" y="6556786"/>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14555</xdr:rowOff>
    </xdr:from>
    <xdr:to>
      <xdr:col>71</xdr:col>
      <xdr:colOff>177800</xdr:colOff>
      <xdr:row>38</xdr:row>
      <xdr:rowOff>59082</xdr:rowOff>
    </xdr:to>
    <xdr:cxnSp macro="">
      <xdr:nvCxnSpPr>
        <xdr:cNvPr id="529" name="直線コネクタ 528"/>
        <xdr:cNvCxnSpPr/>
      </xdr:nvCxnSpPr>
      <xdr:spPr>
        <a:xfrm>
          <a:off x="12814300" y="6358205"/>
          <a:ext cx="889000" cy="2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46708</xdr:rowOff>
    </xdr:from>
    <xdr:to>
      <xdr:col>72</xdr:col>
      <xdr:colOff>38100</xdr:colOff>
      <xdr:row>38</xdr:row>
      <xdr:rowOff>148308</xdr:rowOff>
    </xdr:to>
    <xdr:sp macro="" textlink="">
      <xdr:nvSpPr>
        <xdr:cNvPr id="530" name="フローチャート: 判断 529"/>
        <xdr:cNvSpPr/>
      </xdr:nvSpPr>
      <xdr:spPr>
        <a:xfrm>
          <a:off x="13652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139435</xdr:rowOff>
    </xdr:from>
    <xdr:ext cx="534377" cy="259045"/>
    <xdr:sp macro="" textlink="">
      <xdr:nvSpPr>
        <xdr:cNvPr id="531" name="テキスト ボックス 530"/>
        <xdr:cNvSpPr txBox="1"/>
      </xdr:nvSpPr>
      <xdr:spPr>
        <a:xfrm>
          <a:off x="13436111" y="66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119984</xdr:rowOff>
    </xdr:from>
    <xdr:to>
      <xdr:col>85</xdr:col>
      <xdr:colOff>177800</xdr:colOff>
      <xdr:row>38</xdr:row>
      <xdr:rowOff>50133</xdr:rowOff>
    </xdr:to>
    <xdr:sp macro="" textlink="">
      <xdr:nvSpPr>
        <xdr:cNvPr id="539" name="楕円 538"/>
        <xdr:cNvSpPr/>
      </xdr:nvSpPr>
      <xdr:spPr>
        <a:xfrm>
          <a:off x="16268700" y="6463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142861</xdr:rowOff>
    </xdr:from>
    <xdr:ext cx="599010" cy="259045"/>
    <xdr:sp macro="" textlink="">
      <xdr:nvSpPr>
        <xdr:cNvPr id="540" name="消防費該当値テキスト"/>
        <xdr:cNvSpPr txBox="1"/>
      </xdr:nvSpPr>
      <xdr:spPr>
        <a:xfrm>
          <a:off x="16370300" y="631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157985</xdr:rowOff>
    </xdr:from>
    <xdr:to>
      <xdr:col>81</xdr:col>
      <xdr:colOff>101600</xdr:colOff>
      <xdr:row>38</xdr:row>
      <xdr:rowOff>88135</xdr:rowOff>
    </xdr:to>
    <xdr:sp macro="" textlink="">
      <xdr:nvSpPr>
        <xdr:cNvPr id="541" name="楕円 540"/>
        <xdr:cNvSpPr/>
      </xdr:nvSpPr>
      <xdr:spPr>
        <a:xfrm>
          <a:off x="15430500" y="65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104662</xdr:rowOff>
    </xdr:from>
    <xdr:ext cx="534377" cy="259045"/>
    <xdr:sp macro="" textlink="">
      <xdr:nvSpPr>
        <xdr:cNvPr id="542" name="テキスト ボックス 541"/>
        <xdr:cNvSpPr txBox="1"/>
      </xdr:nvSpPr>
      <xdr:spPr>
        <a:xfrm>
          <a:off x="15214111" y="627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162336</xdr:rowOff>
    </xdr:from>
    <xdr:to>
      <xdr:col>76</xdr:col>
      <xdr:colOff>165100</xdr:colOff>
      <xdr:row>38</xdr:row>
      <xdr:rowOff>92486</xdr:rowOff>
    </xdr:to>
    <xdr:sp macro="" textlink="">
      <xdr:nvSpPr>
        <xdr:cNvPr id="543" name="楕円 542"/>
        <xdr:cNvSpPr/>
      </xdr:nvSpPr>
      <xdr:spPr>
        <a:xfrm>
          <a:off x="14541500" y="650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109013</xdr:rowOff>
    </xdr:from>
    <xdr:ext cx="534377" cy="259045"/>
    <xdr:sp macro="" textlink="">
      <xdr:nvSpPr>
        <xdr:cNvPr id="544" name="テキスト ボックス 543"/>
        <xdr:cNvSpPr txBox="1"/>
      </xdr:nvSpPr>
      <xdr:spPr>
        <a:xfrm>
          <a:off x="14325111" y="62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8282</xdr:rowOff>
    </xdr:from>
    <xdr:to>
      <xdr:col>72</xdr:col>
      <xdr:colOff>38100</xdr:colOff>
      <xdr:row>38</xdr:row>
      <xdr:rowOff>109882</xdr:rowOff>
    </xdr:to>
    <xdr:sp macro="" textlink="">
      <xdr:nvSpPr>
        <xdr:cNvPr id="545" name="楕円 544"/>
        <xdr:cNvSpPr/>
      </xdr:nvSpPr>
      <xdr:spPr>
        <a:xfrm>
          <a:off x="13652500" y="65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126409</xdr:rowOff>
    </xdr:from>
    <xdr:ext cx="534377" cy="259045"/>
    <xdr:sp macro="" textlink="">
      <xdr:nvSpPr>
        <xdr:cNvPr id="546" name="テキスト ボックス 545"/>
        <xdr:cNvSpPr txBox="1"/>
      </xdr:nvSpPr>
      <xdr:spPr>
        <a:xfrm>
          <a:off x="13436111" y="62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135205</xdr:rowOff>
    </xdr:from>
    <xdr:to>
      <xdr:col>67</xdr:col>
      <xdr:colOff>101600</xdr:colOff>
      <xdr:row>37</xdr:row>
      <xdr:rowOff>65355</xdr:rowOff>
    </xdr:to>
    <xdr:sp macro="" textlink="">
      <xdr:nvSpPr>
        <xdr:cNvPr id="547" name="楕円 546"/>
        <xdr:cNvSpPr/>
      </xdr:nvSpPr>
      <xdr:spPr>
        <a:xfrm>
          <a:off x="12763500" y="63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81882</xdr:rowOff>
    </xdr:from>
    <xdr:ext cx="599010" cy="259045"/>
    <xdr:sp macro="" textlink="">
      <xdr:nvSpPr>
        <xdr:cNvPr id="548" name="テキスト ボックス 547"/>
        <xdr:cNvSpPr txBox="1"/>
      </xdr:nvSpPr>
      <xdr:spPr>
        <a:xfrm>
          <a:off x="12514795" y="608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138154</xdr:rowOff>
    </xdr:from>
    <xdr:to>
      <xdr:col>85</xdr:col>
      <xdr:colOff>127000</xdr:colOff>
      <xdr:row>57</xdr:row>
      <xdr:rowOff>8877</xdr:rowOff>
    </xdr:to>
    <xdr:cxnSp macro="">
      <xdr:nvCxnSpPr>
        <xdr:cNvPr id="575" name="直線コネクタ 574"/>
        <xdr:cNvCxnSpPr/>
      </xdr:nvCxnSpPr>
      <xdr:spPr>
        <a:xfrm flipV="1">
          <a:off x="15481300" y="9739354"/>
          <a:ext cx="838200" cy="4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128805</xdr:rowOff>
    </xdr:from>
    <xdr:to>
      <xdr:col>81</xdr:col>
      <xdr:colOff>50800</xdr:colOff>
      <xdr:row>57</xdr:row>
      <xdr:rowOff>8877</xdr:rowOff>
    </xdr:to>
    <xdr:cxnSp macro="">
      <xdr:nvCxnSpPr>
        <xdr:cNvPr id="578" name="直線コネクタ 577"/>
        <xdr:cNvCxnSpPr/>
      </xdr:nvCxnSpPr>
      <xdr:spPr>
        <a:xfrm>
          <a:off x="14592300" y="9730005"/>
          <a:ext cx="889000" cy="5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128805</xdr:rowOff>
    </xdr:from>
    <xdr:to>
      <xdr:col>76</xdr:col>
      <xdr:colOff>114300</xdr:colOff>
      <xdr:row>57</xdr:row>
      <xdr:rowOff>4641</xdr:rowOff>
    </xdr:to>
    <xdr:cxnSp macro="">
      <xdr:nvCxnSpPr>
        <xdr:cNvPr id="581" name="直線コネクタ 580"/>
        <xdr:cNvCxnSpPr/>
      </xdr:nvCxnSpPr>
      <xdr:spPr>
        <a:xfrm flipV="1">
          <a:off x="13703300" y="9730005"/>
          <a:ext cx="889000" cy="4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170035</xdr:rowOff>
    </xdr:from>
    <xdr:to>
      <xdr:col>71</xdr:col>
      <xdr:colOff>177800</xdr:colOff>
      <xdr:row>57</xdr:row>
      <xdr:rowOff>4641</xdr:rowOff>
    </xdr:to>
    <xdr:cxnSp macro="">
      <xdr:nvCxnSpPr>
        <xdr:cNvPr id="584" name="直線コネクタ 583"/>
        <xdr:cNvCxnSpPr/>
      </xdr:nvCxnSpPr>
      <xdr:spPr>
        <a:xfrm>
          <a:off x="12814300" y="9771235"/>
          <a:ext cx="889000" cy="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39922</xdr:rowOff>
    </xdr:from>
    <xdr:to>
      <xdr:col>72</xdr:col>
      <xdr:colOff>38100</xdr:colOff>
      <xdr:row>57</xdr:row>
      <xdr:rowOff>141522</xdr:rowOff>
    </xdr:to>
    <xdr:sp macro="" textlink="">
      <xdr:nvSpPr>
        <xdr:cNvPr id="585" name="フローチャート: 判断 584"/>
        <xdr:cNvSpPr/>
      </xdr:nvSpPr>
      <xdr:spPr>
        <a:xfrm>
          <a:off x="13652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132649</xdr:rowOff>
    </xdr:from>
    <xdr:ext cx="534377" cy="259045"/>
    <xdr:sp macro="" textlink="">
      <xdr:nvSpPr>
        <xdr:cNvPr id="586" name="テキスト ボックス 585"/>
        <xdr:cNvSpPr txBox="1"/>
      </xdr:nvSpPr>
      <xdr:spPr>
        <a:xfrm>
          <a:off x="13436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87354</xdr:rowOff>
    </xdr:from>
    <xdr:to>
      <xdr:col>85</xdr:col>
      <xdr:colOff>177800</xdr:colOff>
      <xdr:row>57</xdr:row>
      <xdr:rowOff>17504</xdr:rowOff>
    </xdr:to>
    <xdr:sp macro="" textlink="">
      <xdr:nvSpPr>
        <xdr:cNvPr id="594" name="楕円 593"/>
        <xdr:cNvSpPr/>
      </xdr:nvSpPr>
      <xdr:spPr>
        <a:xfrm>
          <a:off x="16268700" y="96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110231</xdr:rowOff>
    </xdr:from>
    <xdr:ext cx="599010" cy="259045"/>
    <xdr:sp macro="" textlink="">
      <xdr:nvSpPr>
        <xdr:cNvPr id="595" name="教育費該当値テキスト"/>
        <xdr:cNvSpPr txBox="1"/>
      </xdr:nvSpPr>
      <xdr:spPr>
        <a:xfrm>
          <a:off x="16370300" y="953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129527</xdr:rowOff>
    </xdr:from>
    <xdr:to>
      <xdr:col>81</xdr:col>
      <xdr:colOff>101600</xdr:colOff>
      <xdr:row>57</xdr:row>
      <xdr:rowOff>59677</xdr:rowOff>
    </xdr:to>
    <xdr:sp macro="" textlink="">
      <xdr:nvSpPr>
        <xdr:cNvPr id="596" name="楕円 595"/>
        <xdr:cNvSpPr/>
      </xdr:nvSpPr>
      <xdr:spPr>
        <a:xfrm>
          <a:off x="15430500" y="97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76204</xdr:rowOff>
    </xdr:from>
    <xdr:ext cx="599010" cy="259045"/>
    <xdr:sp macro="" textlink="">
      <xdr:nvSpPr>
        <xdr:cNvPr id="597" name="テキスト ボックス 596"/>
        <xdr:cNvSpPr txBox="1"/>
      </xdr:nvSpPr>
      <xdr:spPr>
        <a:xfrm>
          <a:off x="15181795" y="950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78005</xdr:rowOff>
    </xdr:from>
    <xdr:to>
      <xdr:col>76</xdr:col>
      <xdr:colOff>165100</xdr:colOff>
      <xdr:row>57</xdr:row>
      <xdr:rowOff>8155</xdr:rowOff>
    </xdr:to>
    <xdr:sp macro="" textlink="">
      <xdr:nvSpPr>
        <xdr:cNvPr id="598" name="楕円 597"/>
        <xdr:cNvSpPr/>
      </xdr:nvSpPr>
      <xdr:spPr>
        <a:xfrm>
          <a:off x="14541500" y="96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24682</xdr:rowOff>
    </xdr:from>
    <xdr:ext cx="599010" cy="259045"/>
    <xdr:sp macro="" textlink="">
      <xdr:nvSpPr>
        <xdr:cNvPr id="599" name="テキスト ボックス 598"/>
        <xdr:cNvSpPr txBox="1"/>
      </xdr:nvSpPr>
      <xdr:spPr>
        <a:xfrm>
          <a:off x="14292795" y="945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125291</xdr:rowOff>
    </xdr:from>
    <xdr:to>
      <xdr:col>72</xdr:col>
      <xdr:colOff>38100</xdr:colOff>
      <xdr:row>57</xdr:row>
      <xdr:rowOff>55441</xdr:rowOff>
    </xdr:to>
    <xdr:sp macro="" textlink="">
      <xdr:nvSpPr>
        <xdr:cNvPr id="600" name="楕円 599"/>
        <xdr:cNvSpPr/>
      </xdr:nvSpPr>
      <xdr:spPr>
        <a:xfrm>
          <a:off x="13652500" y="97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71968</xdr:rowOff>
    </xdr:from>
    <xdr:ext cx="599010" cy="259045"/>
    <xdr:sp macro="" textlink="">
      <xdr:nvSpPr>
        <xdr:cNvPr id="601" name="テキスト ボックス 600"/>
        <xdr:cNvSpPr txBox="1"/>
      </xdr:nvSpPr>
      <xdr:spPr>
        <a:xfrm>
          <a:off x="13403795" y="950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119235</xdr:rowOff>
    </xdr:from>
    <xdr:to>
      <xdr:col>67</xdr:col>
      <xdr:colOff>101600</xdr:colOff>
      <xdr:row>57</xdr:row>
      <xdr:rowOff>49385</xdr:rowOff>
    </xdr:to>
    <xdr:sp macro="" textlink="">
      <xdr:nvSpPr>
        <xdr:cNvPr id="602" name="楕円 601"/>
        <xdr:cNvSpPr/>
      </xdr:nvSpPr>
      <xdr:spPr>
        <a:xfrm>
          <a:off x="12763500" y="97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40512</xdr:rowOff>
    </xdr:from>
    <xdr:ext cx="599010" cy="259045"/>
    <xdr:sp macro="" textlink="">
      <xdr:nvSpPr>
        <xdr:cNvPr id="603" name="テキスト ボックス 602"/>
        <xdr:cNvSpPr txBox="1"/>
      </xdr:nvSpPr>
      <xdr:spPr>
        <a:xfrm>
          <a:off x="12514795" y="981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734</xdr:rowOff>
    </xdr:from>
    <xdr:to>
      <xdr:col>85</xdr:col>
      <xdr:colOff>127000</xdr:colOff>
      <xdr:row>78</xdr:row>
      <xdr:rowOff>25400</xdr:rowOff>
    </xdr:to>
    <xdr:cxnSp macro="">
      <xdr:nvCxnSpPr>
        <xdr:cNvPr id="628" name="直線コネクタ 627"/>
        <xdr:cNvCxnSpPr/>
      </xdr:nvCxnSpPr>
      <xdr:spPr>
        <a:xfrm flipV="1">
          <a:off x="15481300" y="12859484"/>
          <a:ext cx="838200" cy="5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76933</xdr:rowOff>
    </xdr:from>
    <xdr:to>
      <xdr:col>72</xdr:col>
      <xdr:colOff>38100</xdr:colOff>
      <xdr:row>78</xdr:row>
      <xdr:rowOff>7083</xdr:rowOff>
    </xdr:to>
    <xdr:sp macro="" textlink="">
      <xdr:nvSpPr>
        <xdr:cNvPr id="638" name="フローチャート: 判断 637"/>
        <xdr:cNvSpPr/>
      </xdr:nvSpPr>
      <xdr:spPr>
        <a:xfrm>
          <a:off x="13652500" y="1327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23610</xdr:rowOff>
    </xdr:from>
    <xdr:ext cx="534377" cy="259045"/>
    <xdr:sp macro="" textlink="">
      <xdr:nvSpPr>
        <xdr:cNvPr id="639" name="テキスト ボックス 638"/>
        <xdr:cNvSpPr txBox="1"/>
      </xdr:nvSpPr>
      <xdr:spPr>
        <a:xfrm>
          <a:off x="13436111" y="130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121384</xdr:rowOff>
    </xdr:from>
    <xdr:to>
      <xdr:col>85</xdr:col>
      <xdr:colOff>177800</xdr:colOff>
      <xdr:row>75</xdr:row>
      <xdr:rowOff>51534</xdr:rowOff>
    </xdr:to>
    <xdr:sp macro="" textlink="">
      <xdr:nvSpPr>
        <xdr:cNvPr id="647" name="楕円 646"/>
        <xdr:cNvSpPr/>
      </xdr:nvSpPr>
      <xdr:spPr>
        <a:xfrm>
          <a:off x="16268700" y="128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144261</xdr:rowOff>
    </xdr:from>
    <xdr:ext cx="534377" cy="259045"/>
    <xdr:sp macro="" textlink="">
      <xdr:nvSpPr>
        <xdr:cNvPr id="648" name="災害復旧費該当値テキスト"/>
        <xdr:cNvSpPr txBox="1"/>
      </xdr:nvSpPr>
      <xdr:spPr>
        <a:xfrm>
          <a:off x="16370300" y="126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71824</xdr:rowOff>
    </xdr:from>
    <xdr:to>
      <xdr:col>85</xdr:col>
      <xdr:colOff>127000</xdr:colOff>
      <xdr:row>97</xdr:row>
      <xdr:rowOff>91567</xdr:rowOff>
    </xdr:to>
    <xdr:cxnSp macro="">
      <xdr:nvCxnSpPr>
        <xdr:cNvPr id="685" name="直線コネクタ 684"/>
        <xdr:cNvCxnSpPr/>
      </xdr:nvCxnSpPr>
      <xdr:spPr>
        <a:xfrm>
          <a:off x="15481300" y="16702474"/>
          <a:ext cx="8382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42045</xdr:rowOff>
    </xdr:from>
    <xdr:to>
      <xdr:col>81</xdr:col>
      <xdr:colOff>50800</xdr:colOff>
      <xdr:row>97</xdr:row>
      <xdr:rowOff>71824</xdr:rowOff>
    </xdr:to>
    <xdr:cxnSp macro="">
      <xdr:nvCxnSpPr>
        <xdr:cNvPr id="688" name="直線コネクタ 687"/>
        <xdr:cNvCxnSpPr/>
      </xdr:nvCxnSpPr>
      <xdr:spPr>
        <a:xfrm>
          <a:off x="14592300" y="16672695"/>
          <a:ext cx="8890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167035</xdr:rowOff>
    </xdr:from>
    <xdr:to>
      <xdr:col>76</xdr:col>
      <xdr:colOff>114300</xdr:colOff>
      <xdr:row>97</xdr:row>
      <xdr:rowOff>42045</xdr:rowOff>
    </xdr:to>
    <xdr:cxnSp macro="">
      <xdr:nvCxnSpPr>
        <xdr:cNvPr id="691" name="直線コネクタ 690"/>
        <xdr:cNvCxnSpPr/>
      </xdr:nvCxnSpPr>
      <xdr:spPr>
        <a:xfrm>
          <a:off x="13703300" y="16626235"/>
          <a:ext cx="889000" cy="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160125</xdr:rowOff>
    </xdr:from>
    <xdr:to>
      <xdr:col>71</xdr:col>
      <xdr:colOff>177800</xdr:colOff>
      <xdr:row>96</xdr:row>
      <xdr:rowOff>167035</xdr:rowOff>
    </xdr:to>
    <xdr:cxnSp macro="">
      <xdr:nvCxnSpPr>
        <xdr:cNvPr id="694" name="直線コネクタ 693"/>
        <xdr:cNvCxnSpPr/>
      </xdr:nvCxnSpPr>
      <xdr:spPr>
        <a:xfrm>
          <a:off x="12814300" y="16619325"/>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122913</xdr:rowOff>
    </xdr:from>
    <xdr:to>
      <xdr:col>72</xdr:col>
      <xdr:colOff>38100</xdr:colOff>
      <xdr:row>98</xdr:row>
      <xdr:rowOff>53063</xdr:rowOff>
    </xdr:to>
    <xdr:sp macro="" textlink="">
      <xdr:nvSpPr>
        <xdr:cNvPr id="695" name="フローチャート: 判断 694"/>
        <xdr:cNvSpPr/>
      </xdr:nvSpPr>
      <xdr:spPr>
        <a:xfrm>
          <a:off x="13652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44190</xdr:rowOff>
    </xdr:from>
    <xdr:ext cx="599010" cy="259045"/>
    <xdr:sp macro="" textlink="">
      <xdr:nvSpPr>
        <xdr:cNvPr id="696" name="テキスト ボックス 695"/>
        <xdr:cNvSpPr txBox="1"/>
      </xdr:nvSpPr>
      <xdr:spPr>
        <a:xfrm>
          <a:off x="13403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40767</xdr:rowOff>
    </xdr:from>
    <xdr:to>
      <xdr:col>85</xdr:col>
      <xdr:colOff>177800</xdr:colOff>
      <xdr:row>97</xdr:row>
      <xdr:rowOff>142367</xdr:rowOff>
    </xdr:to>
    <xdr:sp macro="" textlink="">
      <xdr:nvSpPr>
        <xdr:cNvPr id="704" name="楕円 703"/>
        <xdr:cNvSpPr/>
      </xdr:nvSpPr>
      <xdr:spPr>
        <a:xfrm>
          <a:off x="16268700" y="166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63644</xdr:rowOff>
    </xdr:from>
    <xdr:ext cx="599010" cy="259045"/>
    <xdr:sp macro="" textlink="">
      <xdr:nvSpPr>
        <xdr:cNvPr id="705" name="公債費該当値テキスト"/>
        <xdr:cNvSpPr txBox="1"/>
      </xdr:nvSpPr>
      <xdr:spPr>
        <a:xfrm>
          <a:off x="16370300" y="1652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21024</xdr:rowOff>
    </xdr:from>
    <xdr:to>
      <xdr:col>81</xdr:col>
      <xdr:colOff>101600</xdr:colOff>
      <xdr:row>97</xdr:row>
      <xdr:rowOff>122624</xdr:rowOff>
    </xdr:to>
    <xdr:sp macro="" textlink="">
      <xdr:nvSpPr>
        <xdr:cNvPr id="706" name="楕円 705"/>
        <xdr:cNvSpPr/>
      </xdr:nvSpPr>
      <xdr:spPr>
        <a:xfrm>
          <a:off x="15430500" y="166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139151</xdr:rowOff>
    </xdr:from>
    <xdr:ext cx="599010" cy="259045"/>
    <xdr:sp macro="" textlink="">
      <xdr:nvSpPr>
        <xdr:cNvPr id="707" name="テキスト ボックス 706"/>
        <xdr:cNvSpPr txBox="1"/>
      </xdr:nvSpPr>
      <xdr:spPr>
        <a:xfrm>
          <a:off x="15181795" y="164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162695</xdr:rowOff>
    </xdr:from>
    <xdr:to>
      <xdr:col>76</xdr:col>
      <xdr:colOff>165100</xdr:colOff>
      <xdr:row>97</xdr:row>
      <xdr:rowOff>92845</xdr:rowOff>
    </xdr:to>
    <xdr:sp macro="" textlink="">
      <xdr:nvSpPr>
        <xdr:cNvPr id="708" name="楕円 707"/>
        <xdr:cNvSpPr/>
      </xdr:nvSpPr>
      <xdr:spPr>
        <a:xfrm>
          <a:off x="14541500" y="166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109372</xdr:rowOff>
    </xdr:from>
    <xdr:ext cx="599010" cy="259045"/>
    <xdr:sp macro="" textlink="">
      <xdr:nvSpPr>
        <xdr:cNvPr id="709" name="テキスト ボックス 708"/>
        <xdr:cNvSpPr txBox="1"/>
      </xdr:nvSpPr>
      <xdr:spPr>
        <a:xfrm>
          <a:off x="14292795" y="1639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116235</xdr:rowOff>
    </xdr:from>
    <xdr:to>
      <xdr:col>72</xdr:col>
      <xdr:colOff>38100</xdr:colOff>
      <xdr:row>97</xdr:row>
      <xdr:rowOff>46385</xdr:rowOff>
    </xdr:to>
    <xdr:sp macro="" textlink="">
      <xdr:nvSpPr>
        <xdr:cNvPr id="710" name="楕円 709"/>
        <xdr:cNvSpPr/>
      </xdr:nvSpPr>
      <xdr:spPr>
        <a:xfrm>
          <a:off x="13652500" y="165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62912</xdr:rowOff>
    </xdr:from>
    <xdr:ext cx="599010" cy="259045"/>
    <xdr:sp macro="" textlink="">
      <xdr:nvSpPr>
        <xdr:cNvPr id="711" name="テキスト ボックス 710"/>
        <xdr:cNvSpPr txBox="1"/>
      </xdr:nvSpPr>
      <xdr:spPr>
        <a:xfrm>
          <a:off x="13403795" y="1635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109325</xdr:rowOff>
    </xdr:from>
    <xdr:to>
      <xdr:col>67</xdr:col>
      <xdr:colOff>101600</xdr:colOff>
      <xdr:row>97</xdr:row>
      <xdr:rowOff>39475</xdr:rowOff>
    </xdr:to>
    <xdr:sp macro="" textlink="">
      <xdr:nvSpPr>
        <xdr:cNvPr id="712" name="楕円 711"/>
        <xdr:cNvSpPr/>
      </xdr:nvSpPr>
      <xdr:spPr>
        <a:xfrm>
          <a:off x="12763500" y="165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56002</xdr:rowOff>
    </xdr:from>
    <xdr:ext cx="599010" cy="259045"/>
    <xdr:sp macro="" textlink="">
      <xdr:nvSpPr>
        <xdr:cNvPr id="713" name="テキスト ボックス 712"/>
        <xdr:cNvSpPr txBox="1"/>
      </xdr:nvSpPr>
      <xdr:spPr>
        <a:xfrm>
          <a:off x="12514795" y="163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88219</xdr:rowOff>
    </xdr:from>
    <xdr:to>
      <xdr:col>102</xdr:col>
      <xdr:colOff>165100</xdr:colOff>
      <xdr:row>39</xdr:row>
      <xdr:rowOff>18369</xdr:rowOff>
    </xdr:to>
    <xdr:sp macro="" textlink="">
      <xdr:nvSpPr>
        <xdr:cNvPr id="750" name="フローチャート: 判断 749"/>
        <xdr:cNvSpPr/>
      </xdr:nvSpPr>
      <xdr:spPr>
        <a:xfrm>
          <a:off x="19494500" y="6603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34896</xdr:rowOff>
    </xdr:from>
    <xdr:ext cx="378565" cy="259045"/>
    <xdr:sp macro="" textlink="">
      <xdr:nvSpPr>
        <xdr:cNvPr id="751" name="テキスト ボックス 750"/>
        <xdr:cNvSpPr txBox="1"/>
      </xdr:nvSpPr>
      <xdr:spPr>
        <a:xfrm>
          <a:off x="19356017" y="637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消防費、災害復旧費、土木費において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類似団体平均を大きく上回る数値となっている。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常備消防職員数の増加に伴う負担金の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費用が増加した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事が主な要因となっている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災害復旧費において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月に発生した台風</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号に伴う林道施設の災害復旧工事（繰越）の実施</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土木費については昨年度比では減額となっているものの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村道の法面補修・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橋梁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に係る設計を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実施したことから類似団体と比較すると高い水準になっている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各種施設において個別施設計画等を策定し計画的に事業実施が出来るよう取り組んでいきたい。また、民間でも実施可能な部分については指定管理者制度の導入などにより委託化を進めコストの低減を図っていく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特別会計において前年度の余剰金により繰出し金が減少したため実質収支額が対前年比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公共施設整備に係る基金の積立を行った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マイナス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全ての会計において赤字額は無い。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年度までの間に起債の抑制を行ってきた結果、元利償還金は年々減少傾向にある。公営企業債の元利償還金に対する繰入金も減少傾向となっている。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今後は起債の抑制期間を経て、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公共施設更新等に係る借入を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実施して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いるため上昇傾向となる事が見込まれるが、引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き続き財政健全化に向け、事業内容の精査を十分に行い、財政規模に適した地方債の発行に努める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年度までに起債の抑制と定期償還による一般会計等に係る地方債現在高の減少、また、主に特定環境保全公共下水道事業、簡易水道事業に係る公営企業債等繰入額の減少により年々減少傾向にあった。平成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年度より起債発行抑制期間を経て、計画的な借入を再開したことにより、一般会計等に係る地方債の現在高は増額となっているが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引き続き財政規模にあった起債の発行に努めていく。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充当可能財源等は、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今後建設予定の消防庁舎建設に係る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の積立を実施し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額となっている。今後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将来の公共施設の更新に向け、公共施設整備基金を中心に積立を行っていく。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山梨県小菅村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今後予定されている消防庁舎整備に係る積立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による増加が主なもの。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今後増加することが見込まれている公共施設の更新等を中心とした特定目的基金に積み立てていくことを予定しているが、一方で自主財源が乏しく依存財源に頼らざるを得ない財政状況の中で地方交付税等の減額に対応するための資金として必要となる事も視野に入れた運用を予定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本村各種公共施設整備を施行するに当たり、各種事業の円滑な執行を図る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住民が主体となって行う福祉活動を活発化する。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水と土保全対策基金：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小菅村が実施した土地改良施設の多面的機能と併せ地域資源の有する価値を評価し、将来にわたってこれらを整備保全していくための地域住民活動を支援する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源流景観保全基金：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源流の良好な自然環境の保護を図るために必要な土地（土地の定着物を含む。）の円滑な取得、自然環境の適切な利用を図るために必要な施設の維持又は地域の景観の形成に関する活動の推進に係る事業の実施に必要な経費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多摩源流の再生基金：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多摩源流の豊かな自然と森林を有する小菅村を愛し、その存続願う人たちや企業などから寄付金を募り、心癒される豊かな多摩川源流の森を保全し、水をはぐくみ、川を守り、未来を託す子どもたちの育成や多摩川流域住民との交流を図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公共施設整備基金：今後予定されている消防庁舎整備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公共施設整備基金：今後予定されている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消防庁舎、教員住宅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多摩源流の再生基金：ふるさと納税等の寄付金を各種目的毎に積立てているため必要に応じて取り崩しを行う。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源流景観保全基金：良好な景観形成のため景観間伐や景観シート等の推進に向け取り崩しを行う予定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利子の積立によるものが主なもの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今後予測される災害等への備えのため一定の額を保有できるよう調整をしていく予定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年度に地方債償還のピークを迎えるが、収入支出のバランスを把握し必要に応じて取り崩しを行う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1462065</v>
      </c>
      <c r="BO4" s="392"/>
      <c r="BP4" s="392"/>
      <c r="BQ4" s="392"/>
      <c r="BR4" s="392"/>
      <c r="BS4" s="392"/>
      <c r="BT4" s="392"/>
      <c r="BU4" s="393"/>
      <c r="BV4" s="391">
        <v>1978988</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32.5</v>
      </c>
      <c r="CU4" s="398"/>
      <c r="CV4" s="398"/>
      <c r="CW4" s="398"/>
      <c r="CX4" s="398"/>
      <c r="CY4" s="398"/>
      <c r="CZ4" s="398"/>
      <c r="DA4" s="399"/>
      <c r="DB4" s="397">
        <v>31.1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1227566</v>
      </c>
      <c r="BO5" s="429"/>
      <c r="BP5" s="429"/>
      <c r="BQ5" s="429"/>
      <c r="BR5" s="429"/>
      <c r="BS5" s="429"/>
      <c r="BT5" s="429"/>
      <c r="BU5" s="430"/>
      <c r="BV5" s="428">
        <v>1739012</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77.5</v>
      </c>
      <c r="CU5" s="426"/>
      <c r="CV5" s="426"/>
      <c r="CW5" s="426"/>
      <c r="CX5" s="426"/>
      <c r="CY5" s="426"/>
      <c r="CZ5" s="426"/>
      <c r="DA5" s="427"/>
      <c r="DB5" s="425">
        <v>76.7</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234499</v>
      </c>
      <c r="BO6" s="429"/>
      <c r="BP6" s="429"/>
      <c r="BQ6" s="429"/>
      <c r="BR6" s="429"/>
      <c r="BS6" s="429"/>
      <c r="BT6" s="429"/>
      <c r="BU6" s="430"/>
      <c r="BV6" s="428">
        <v>239976</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80.3</v>
      </c>
      <c r="CU6" s="466"/>
      <c r="CV6" s="466"/>
      <c r="CW6" s="466"/>
      <c r="CX6" s="466"/>
      <c r="CY6" s="466"/>
      <c r="CZ6" s="466"/>
      <c r="DA6" s="467"/>
      <c r="DB6" s="465">
        <v>79.5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5852</v>
      </c>
      <c r="BO7" s="429"/>
      <c r="BP7" s="429"/>
      <c r="BQ7" s="429"/>
      <c r="BR7" s="429"/>
      <c r="BS7" s="429"/>
      <c r="BT7" s="429"/>
      <c r="BU7" s="430"/>
      <c r="BV7" s="428">
        <v>5400</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704460</v>
      </c>
      <c r="CU7" s="429"/>
      <c r="CV7" s="429"/>
      <c r="CW7" s="429"/>
      <c r="CX7" s="429"/>
      <c r="CY7" s="429"/>
      <c r="CZ7" s="429"/>
      <c r="DA7" s="430"/>
      <c r="DB7" s="428">
        <v>753360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93</v>
      </c>
      <c r="AV8" s="461"/>
      <c r="AW8" s="461"/>
      <c r="AX8" s="461"/>
      <c r="AY8" s="462" t="s">
        <v>108</v>
      </c>
      <c r="AZ8" s="463"/>
      <c r="BA8" s="463"/>
      <c r="BB8" s="463"/>
      <c r="BC8" s="463"/>
      <c r="BD8" s="463"/>
      <c r="BE8" s="463"/>
      <c r="BF8" s="463"/>
      <c r="BG8" s="463"/>
      <c r="BH8" s="463"/>
      <c r="BI8" s="463"/>
      <c r="BJ8" s="463"/>
      <c r="BK8" s="463"/>
      <c r="BL8" s="463"/>
      <c r="BM8" s="464"/>
      <c r="BN8" s="428">
        <v>228647</v>
      </c>
      <c r="BO8" s="429"/>
      <c r="BP8" s="429"/>
      <c r="BQ8" s="429"/>
      <c r="BR8" s="429"/>
      <c r="BS8" s="429"/>
      <c r="BT8" s="429"/>
      <c r="BU8" s="430"/>
      <c r="BV8" s="428">
        <v>234576</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0.1</v>
      </c>
      <c r="CU8" s="469"/>
      <c r="CV8" s="469"/>
      <c r="CW8" s="469"/>
      <c r="CX8" s="469"/>
      <c r="CY8" s="469"/>
      <c r="CZ8" s="469"/>
      <c r="DA8" s="470"/>
      <c r="DB8" s="468">
        <v>0.09</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726</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93</v>
      </c>
      <c r="AV9" s="461"/>
      <c r="AW9" s="461"/>
      <c r="AX9" s="461"/>
      <c r="AY9" s="462" t="s">
        <v>114</v>
      </c>
      <c r="AZ9" s="463"/>
      <c r="BA9" s="463"/>
      <c r="BB9" s="463"/>
      <c r="BC9" s="463"/>
      <c r="BD9" s="463"/>
      <c r="BE9" s="463"/>
      <c r="BF9" s="463"/>
      <c r="BG9" s="463"/>
      <c r="BH9" s="463"/>
      <c r="BI9" s="463"/>
      <c r="BJ9" s="463"/>
      <c r="BK9" s="463"/>
      <c r="BL9" s="463"/>
      <c r="BM9" s="464"/>
      <c r="BN9" s="428">
        <v>-5929</v>
      </c>
      <c r="BO9" s="429"/>
      <c r="BP9" s="429"/>
      <c r="BQ9" s="429"/>
      <c r="BR9" s="429"/>
      <c r="BS9" s="429"/>
      <c r="BT9" s="429"/>
      <c r="BU9" s="430"/>
      <c r="BV9" s="428">
        <v>12941</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9.8000000000000007</v>
      </c>
      <c r="CU9" s="426"/>
      <c r="CV9" s="426"/>
      <c r="CW9" s="426"/>
      <c r="CX9" s="426"/>
      <c r="CY9" s="426"/>
      <c r="CZ9" s="426"/>
      <c r="DA9" s="427"/>
      <c r="DB9" s="425">
        <v>9.8000000000000007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816</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419</v>
      </c>
      <c r="BO10" s="429"/>
      <c r="BP10" s="429"/>
      <c r="BQ10" s="429"/>
      <c r="BR10" s="429"/>
      <c r="BS10" s="429"/>
      <c r="BT10" s="429"/>
      <c r="BU10" s="430"/>
      <c r="BV10" s="428">
        <v>560</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719</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93</v>
      </c>
      <c r="AV12" s="461"/>
      <c r="AW12" s="461"/>
      <c r="AX12" s="461"/>
      <c r="AY12" s="462" t="s">
        <v>133</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127</v>
      </c>
      <c r="CU12" s="469"/>
      <c r="CV12" s="469"/>
      <c r="CW12" s="469"/>
      <c r="CX12" s="469"/>
      <c r="CY12" s="469"/>
      <c r="CZ12" s="469"/>
      <c r="DA12" s="470"/>
      <c r="DB12" s="468" t="s">
        <v>135</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715</v>
      </c>
      <c r="S13" s="510"/>
      <c r="T13" s="510"/>
      <c r="U13" s="510"/>
      <c r="V13" s="511"/>
      <c r="W13" s="444" t="s">
        <v>137</v>
      </c>
      <c r="X13" s="445"/>
      <c r="Y13" s="445"/>
      <c r="Z13" s="445"/>
      <c r="AA13" s="445"/>
      <c r="AB13" s="435"/>
      <c r="AC13" s="479">
        <v>34</v>
      </c>
      <c r="AD13" s="480"/>
      <c r="AE13" s="480"/>
      <c r="AF13" s="480"/>
      <c r="AG13" s="519"/>
      <c r="AH13" s="479">
        <v>50</v>
      </c>
      <c r="AI13" s="480"/>
      <c r="AJ13" s="480"/>
      <c r="AK13" s="480"/>
      <c r="AL13" s="481"/>
      <c r="AM13" s="457" t="s">
        <v>138</v>
      </c>
      <c r="AN13" s="458"/>
      <c r="AO13" s="458"/>
      <c r="AP13" s="458"/>
      <c r="AQ13" s="458"/>
      <c r="AR13" s="458"/>
      <c r="AS13" s="458"/>
      <c r="AT13" s="459"/>
      <c r="AU13" s="460" t="s">
        <v>124</v>
      </c>
      <c r="AV13" s="461"/>
      <c r="AW13" s="461"/>
      <c r="AX13" s="461"/>
      <c r="AY13" s="462" t="s">
        <v>139</v>
      </c>
      <c r="AZ13" s="463"/>
      <c r="BA13" s="463"/>
      <c r="BB13" s="463"/>
      <c r="BC13" s="463"/>
      <c r="BD13" s="463"/>
      <c r="BE13" s="463"/>
      <c r="BF13" s="463"/>
      <c r="BG13" s="463"/>
      <c r="BH13" s="463"/>
      <c r="BI13" s="463"/>
      <c r="BJ13" s="463"/>
      <c r="BK13" s="463"/>
      <c r="BL13" s="463"/>
      <c r="BM13" s="464"/>
      <c r="BN13" s="428">
        <v>-5510</v>
      </c>
      <c r="BO13" s="429"/>
      <c r="BP13" s="429"/>
      <c r="BQ13" s="429"/>
      <c r="BR13" s="429"/>
      <c r="BS13" s="429"/>
      <c r="BT13" s="429"/>
      <c r="BU13" s="430"/>
      <c r="BV13" s="428">
        <v>13501</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7.9</v>
      </c>
      <c r="CU13" s="426"/>
      <c r="CV13" s="426"/>
      <c r="CW13" s="426"/>
      <c r="CX13" s="426"/>
      <c r="CY13" s="426"/>
      <c r="CZ13" s="426"/>
      <c r="DA13" s="427"/>
      <c r="DB13" s="425">
        <v>7.6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141</v>
      </c>
      <c r="M14" s="507"/>
      <c r="N14" s="507"/>
      <c r="O14" s="507"/>
      <c r="P14" s="507"/>
      <c r="Q14" s="508"/>
      <c r="R14" s="509">
        <v>729</v>
      </c>
      <c r="S14" s="510"/>
      <c r="T14" s="510"/>
      <c r="U14" s="510"/>
      <c r="V14" s="511"/>
      <c r="W14" s="418"/>
      <c r="X14" s="419"/>
      <c r="Y14" s="419"/>
      <c r="Z14" s="419"/>
      <c r="AA14" s="419"/>
      <c r="AB14" s="408"/>
      <c r="AC14" s="512">
        <v>9.8000000000000007</v>
      </c>
      <c r="AD14" s="513"/>
      <c r="AE14" s="513"/>
      <c r="AF14" s="513"/>
      <c r="AG14" s="514"/>
      <c r="AH14" s="512">
        <v>13.3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t="s">
        <v>127</v>
      </c>
      <c r="CU14" s="524"/>
      <c r="CV14" s="524"/>
      <c r="CW14" s="524"/>
      <c r="CX14" s="524"/>
      <c r="CY14" s="524"/>
      <c r="CZ14" s="524"/>
      <c r="DA14" s="525"/>
      <c r="DB14" s="523" t="s">
        <v>127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143</v>
      </c>
      <c r="N15" s="517"/>
      <c r="O15" s="517"/>
      <c r="P15" s="517"/>
      <c r="Q15" s="518"/>
      <c r="R15" s="509">
        <v>725</v>
      </c>
      <c r="S15" s="510"/>
      <c r="T15" s="510"/>
      <c r="U15" s="510"/>
      <c r="V15" s="511"/>
      <c r="W15" s="444" t="s">
        <v>144</v>
      </c>
      <c r="X15" s="445"/>
      <c r="Y15" s="445"/>
      <c r="Z15" s="445"/>
      <c r="AA15" s="445"/>
      <c r="AB15" s="435"/>
      <c r="AC15" s="479">
        <v>91</v>
      </c>
      <c r="AD15" s="480"/>
      <c r="AE15" s="480"/>
      <c r="AF15" s="480"/>
      <c r="AG15" s="519"/>
      <c r="AH15" s="479">
        <v>111</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72713</v>
      </c>
      <c r="BO15" s="392"/>
      <c r="BP15" s="392"/>
      <c r="BQ15" s="392"/>
      <c r="BR15" s="392"/>
      <c r="BS15" s="392"/>
      <c r="BT15" s="392"/>
      <c r="BU15" s="393"/>
      <c r="BV15" s="391">
        <v>71654</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26.1</v>
      </c>
      <c r="AD16" s="513"/>
      <c r="AE16" s="513"/>
      <c r="AF16" s="513"/>
      <c r="AG16" s="514"/>
      <c r="AH16" s="512">
        <v>29.5</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660656</v>
      </c>
      <c r="BO16" s="429"/>
      <c r="BP16" s="429"/>
      <c r="BQ16" s="429"/>
      <c r="BR16" s="429"/>
      <c r="BS16" s="429"/>
      <c r="BT16" s="429"/>
      <c r="BU16" s="430"/>
      <c r="BV16" s="428">
        <v>708801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148</v>
      </c>
      <c r="S17" s="530"/>
      <c r="T17" s="530"/>
      <c r="U17" s="530"/>
      <c r="V17" s="531"/>
      <c r="W17" s="444" t="s">
        <v>151</v>
      </c>
      <c r="X17" s="445"/>
      <c r="Y17" s="445"/>
      <c r="Z17" s="445"/>
      <c r="AA17" s="445"/>
      <c r="AB17" s="435"/>
      <c r="AC17" s="479">
        <v>223</v>
      </c>
      <c r="AD17" s="480"/>
      <c r="AE17" s="480"/>
      <c r="AF17" s="480"/>
      <c r="AG17" s="519"/>
      <c r="AH17" s="479">
        <v>215</v>
      </c>
      <c r="AI17" s="480"/>
      <c r="AJ17" s="480"/>
      <c r="AK17" s="480"/>
      <c r="AL17" s="481"/>
      <c r="AM17" s="457"/>
      <c r="AN17" s="458"/>
      <c r="AO17" s="458"/>
      <c r="AP17" s="458"/>
      <c r="AQ17" s="458"/>
      <c r="AR17" s="458"/>
      <c r="AS17" s="458"/>
      <c r="AT17" s="459"/>
      <c r="AU17" s="460"/>
      <c r="AV17" s="461"/>
      <c r="AW17" s="461"/>
      <c r="AX17" s="461"/>
      <c r="AY17" s="462" t="s">
        <v>152</v>
      </c>
      <c r="AZ17" s="463"/>
      <c r="BA17" s="463"/>
      <c r="BB17" s="463"/>
      <c r="BC17" s="463"/>
      <c r="BD17" s="463"/>
      <c r="BE17" s="463"/>
      <c r="BF17" s="463"/>
      <c r="BG17" s="463"/>
      <c r="BH17" s="463"/>
      <c r="BI17" s="463"/>
      <c r="BJ17" s="463"/>
      <c r="BK17" s="463"/>
      <c r="BL17" s="463"/>
      <c r="BM17" s="464"/>
      <c r="BN17" s="428">
        <v>91940</v>
      </c>
      <c r="BO17" s="429"/>
      <c r="BP17" s="429"/>
      <c r="BQ17" s="429"/>
      <c r="BR17" s="429"/>
      <c r="BS17" s="429"/>
      <c r="BT17" s="429"/>
      <c r="BU17" s="430"/>
      <c r="BV17" s="428">
        <v>90121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153</v>
      </c>
      <c r="C18" s="471"/>
      <c r="D18" s="471"/>
      <c r="E18" s="540"/>
      <c r="F18" s="540"/>
      <c r="G18" s="540"/>
      <c r="H18" s="540"/>
      <c r="I18" s="540"/>
      <c r="J18" s="540"/>
      <c r="K18" s="540"/>
      <c r="L18" s="541">
        <v>52.78</v>
      </c>
      <c r="M18" s="541"/>
      <c r="N18" s="541"/>
      <c r="O18" s="541"/>
      <c r="P18" s="541"/>
      <c r="Q18" s="541"/>
      <c r="R18" s="542"/>
      <c r="S18" s="542"/>
      <c r="T18" s="542"/>
      <c r="U18" s="542"/>
      <c r="V18" s="543"/>
      <c r="W18" s="446"/>
      <c r="X18" s="447"/>
      <c r="Y18" s="447"/>
      <c r="Z18" s="447"/>
      <c r="AA18" s="447"/>
      <c r="AB18" s="438"/>
      <c r="AC18" s="544">
        <v>64.099999999999994</v>
      </c>
      <c r="AD18" s="545"/>
      <c r="AE18" s="545"/>
      <c r="AF18" s="545"/>
      <c r="AG18" s="546"/>
      <c r="AH18" s="544">
        <v>57.2</v>
      </c>
      <c r="AI18" s="545"/>
      <c r="AJ18" s="545"/>
      <c r="AK18" s="545"/>
      <c r="AL18" s="547"/>
      <c r="AM18" s="457"/>
      <c r="AN18" s="458"/>
      <c r="AO18" s="458"/>
      <c r="AP18" s="458"/>
      <c r="AQ18" s="458"/>
      <c r="AR18" s="458"/>
      <c r="AS18" s="458"/>
      <c r="AT18" s="459"/>
      <c r="AU18" s="460"/>
      <c r="AV18" s="461"/>
      <c r="AW18" s="461"/>
      <c r="AX18" s="461"/>
      <c r="AY18" s="462" t="s">
        <v>154</v>
      </c>
      <c r="AZ18" s="463"/>
      <c r="BA18" s="463"/>
      <c r="BB18" s="463"/>
      <c r="BC18" s="463"/>
      <c r="BD18" s="463"/>
      <c r="BE18" s="463"/>
      <c r="BF18" s="463"/>
      <c r="BG18" s="463"/>
      <c r="BH18" s="463"/>
      <c r="BI18" s="463"/>
      <c r="BJ18" s="463"/>
      <c r="BK18" s="463"/>
      <c r="BL18" s="463"/>
      <c r="BM18" s="464"/>
      <c r="BN18" s="428">
        <v>557357</v>
      </c>
      <c r="BO18" s="429"/>
      <c r="BP18" s="429"/>
      <c r="BQ18" s="429"/>
      <c r="BR18" s="429"/>
      <c r="BS18" s="429"/>
      <c r="BT18" s="429"/>
      <c r="BU18" s="430"/>
      <c r="BV18" s="428">
        <v>590711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155</v>
      </c>
      <c r="C19" s="471"/>
      <c r="D19" s="471"/>
      <c r="E19" s="540"/>
      <c r="F19" s="540"/>
      <c r="G19" s="540"/>
      <c r="H19" s="540"/>
      <c r="I19" s="540"/>
      <c r="J19" s="540"/>
      <c r="K19" s="540"/>
      <c r="L19" s="548">
        <v>14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156</v>
      </c>
      <c r="AZ19" s="463"/>
      <c r="BA19" s="463"/>
      <c r="BB19" s="463"/>
      <c r="BC19" s="463"/>
      <c r="BD19" s="463"/>
      <c r="BE19" s="463"/>
      <c r="BF19" s="463"/>
      <c r="BG19" s="463"/>
      <c r="BH19" s="463"/>
      <c r="BI19" s="463"/>
      <c r="BJ19" s="463"/>
      <c r="BK19" s="463"/>
      <c r="BL19" s="463"/>
      <c r="BM19" s="464"/>
      <c r="BN19" s="428">
        <v>1137951</v>
      </c>
      <c r="BO19" s="429"/>
      <c r="BP19" s="429"/>
      <c r="BQ19" s="429"/>
      <c r="BR19" s="429"/>
      <c r="BS19" s="429"/>
      <c r="BT19" s="429"/>
      <c r="BU19" s="430"/>
      <c r="BV19" s="428">
        <v>1227123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157</v>
      </c>
      <c r="C20" s="471"/>
      <c r="D20" s="471"/>
      <c r="E20" s="540"/>
      <c r="F20" s="540"/>
      <c r="G20" s="540"/>
      <c r="H20" s="540"/>
      <c r="I20" s="540"/>
      <c r="J20" s="540"/>
      <c r="K20" s="540"/>
      <c r="L20" s="548">
        <v>337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158</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159</v>
      </c>
      <c r="C22" s="563"/>
      <c r="D22" s="564"/>
      <c r="E22" s="440" t="s">
        <v>1</v>
      </c>
      <c r="F22" s="445"/>
      <c r="G22" s="445"/>
      <c r="H22" s="445"/>
      <c r="I22" s="445"/>
      <c r="J22" s="445"/>
      <c r="K22" s="435"/>
      <c r="L22" s="440" t="s">
        <v>160</v>
      </c>
      <c r="M22" s="445"/>
      <c r="N22" s="445"/>
      <c r="O22" s="445"/>
      <c r="P22" s="435"/>
      <c r="Q22" s="571" t="s">
        <v>161</v>
      </c>
      <c r="R22" s="572"/>
      <c r="S22" s="572"/>
      <c r="T22" s="572"/>
      <c r="U22" s="572"/>
      <c r="V22" s="573"/>
      <c r="W22" s="577" t="s">
        <v>162</v>
      </c>
      <c r="X22" s="563"/>
      <c r="Y22" s="564"/>
      <c r="Z22" s="440" t="s">
        <v>1</v>
      </c>
      <c r="AA22" s="445"/>
      <c r="AB22" s="445"/>
      <c r="AC22" s="445"/>
      <c r="AD22" s="445"/>
      <c r="AE22" s="445"/>
      <c r="AF22" s="445"/>
      <c r="AG22" s="435"/>
      <c r="AH22" s="590" t="s">
        <v>163</v>
      </c>
      <c r="AI22" s="445"/>
      <c r="AJ22" s="445"/>
      <c r="AK22" s="445"/>
      <c r="AL22" s="435"/>
      <c r="AM22" s="590" t="s">
        <v>164</v>
      </c>
      <c r="AN22" s="591"/>
      <c r="AO22" s="591"/>
      <c r="AP22" s="591"/>
      <c r="AQ22" s="591"/>
      <c r="AR22" s="592"/>
      <c r="AS22" s="571" t="s">
        <v>161</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165</v>
      </c>
      <c r="AZ23" s="389"/>
      <c r="BA23" s="389"/>
      <c r="BB23" s="389"/>
      <c r="BC23" s="389"/>
      <c r="BD23" s="389"/>
      <c r="BE23" s="389"/>
      <c r="BF23" s="389"/>
      <c r="BG23" s="389"/>
      <c r="BH23" s="389"/>
      <c r="BI23" s="389"/>
      <c r="BJ23" s="389"/>
      <c r="BK23" s="389"/>
      <c r="BL23" s="389"/>
      <c r="BM23" s="390"/>
      <c r="BN23" s="428">
        <v>1386207</v>
      </c>
      <c r="BO23" s="429"/>
      <c r="BP23" s="429"/>
      <c r="BQ23" s="429"/>
      <c r="BR23" s="429"/>
      <c r="BS23" s="429"/>
      <c r="BT23" s="429"/>
      <c r="BU23" s="430"/>
      <c r="BV23" s="428">
        <v>1408638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166</v>
      </c>
      <c r="F24" s="458"/>
      <c r="G24" s="458"/>
      <c r="H24" s="458"/>
      <c r="I24" s="458"/>
      <c r="J24" s="458"/>
      <c r="K24" s="459"/>
      <c r="L24" s="479">
        <v>1</v>
      </c>
      <c r="M24" s="480"/>
      <c r="N24" s="480"/>
      <c r="O24" s="480"/>
      <c r="P24" s="519"/>
      <c r="Q24" s="479">
        <v>5000</v>
      </c>
      <c r="R24" s="480"/>
      <c r="S24" s="480"/>
      <c r="T24" s="480"/>
      <c r="U24" s="480"/>
      <c r="V24" s="519"/>
      <c r="W24" s="578"/>
      <c r="X24" s="566"/>
      <c r="Y24" s="567"/>
      <c r="Z24" s="478" t="s">
        <v>167</v>
      </c>
      <c r="AA24" s="458"/>
      <c r="AB24" s="458"/>
      <c r="AC24" s="458"/>
      <c r="AD24" s="458"/>
      <c r="AE24" s="458"/>
      <c r="AF24" s="458"/>
      <c r="AG24" s="459"/>
      <c r="AH24" s="479">
        <v>22</v>
      </c>
      <c r="AI24" s="480"/>
      <c r="AJ24" s="480"/>
      <c r="AK24" s="480"/>
      <c r="AL24" s="519"/>
      <c r="AM24" s="479">
        <v>51524</v>
      </c>
      <c r="AN24" s="480"/>
      <c r="AO24" s="480"/>
      <c r="AP24" s="480"/>
      <c r="AQ24" s="480"/>
      <c r="AR24" s="519"/>
      <c r="AS24" s="479">
        <v>2342</v>
      </c>
      <c r="AT24" s="480"/>
      <c r="AU24" s="480"/>
      <c r="AV24" s="480"/>
      <c r="AW24" s="480"/>
      <c r="AX24" s="481"/>
      <c r="AY24" s="598" t="s">
        <v>168</v>
      </c>
      <c r="AZ24" s="599"/>
      <c r="BA24" s="599"/>
      <c r="BB24" s="599"/>
      <c r="BC24" s="599"/>
      <c r="BD24" s="599"/>
      <c r="BE24" s="599"/>
      <c r="BF24" s="599"/>
      <c r="BG24" s="599"/>
      <c r="BH24" s="599"/>
      <c r="BI24" s="599"/>
      <c r="BJ24" s="599"/>
      <c r="BK24" s="599"/>
      <c r="BL24" s="599"/>
      <c r="BM24" s="600"/>
      <c r="BN24" s="428">
        <v>1180529</v>
      </c>
      <c r="BO24" s="429"/>
      <c r="BP24" s="429"/>
      <c r="BQ24" s="429"/>
      <c r="BR24" s="429"/>
      <c r="BS24" s="429"/>
      <c r="BT24" s="429"/>
      <c r="BU24" s="430"/>
      <c r="BV24" s="428">
        <v>1177092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169</v>
      </c>
      <c r="F25" s="458"/>
      <c r="G25" s="458"/>
      <c r="H25" s="458"/>
      <c r="I25" s="458"/>
      <c r="J25" s="458"/>
      <c r="K25" s="459"/>
      <c r="L25" s="479" t="s">
        <v>170</v>
      </c>
      <c r="M25" s="480"/>
      <c r="N25" s="480"/>
      <c r="O25" s="480"/>
      <c r="P25" s="519"/>
      <c r="Q25" s="479" t="s">
        <v>127</v>
      </c>
      <c r="R25" s="480"/>
      <c r="S25" s="480"/>
      <c r="T25" s="480"/>
      <c r="U25" s="480"/>
      <c r="V25" s="519"/>
      <c r="W25" s="578"/>
      <c r="X25" s="566"/>
      <c r="Y25" s="567"/>
      <c r="Z25" s="478" t="s">
        <v>171</v>
      </c>
      <c r="AA25" s="458"/>
      <c r="AB25" s="458"/>
      <c r="AC25" s="458"/>
      <c r="AD25" s="458"/>
      <c r="AE25" s="458"/>
      <c r="AF25" s="458"/>
      <c r="AG25" s="459"/>
      <c r="AH25" s="479" t="s">
        <v>135</v>
      </c>
      <c r="AI25" s="480"/>
      <c r="AJ25" s="480"/>
      <c r="AK25" s="480"/>
      <c r="AL25" s="519"/>
      <c r="AM25" s="479" t="s">
        <v>127</v>
      </c>
      <c r="AN25" s="480"/>
      <c r="AO25" s="480"/>
      <c r="AP25" s="480"/>
      <c r="AQ25" s="480"/>
      <c r="AR25" s="519"/>
      <c r="AS25" s="479" t="s">
        <v>172</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t="s">
        <v>172</v>
      </c>
      <c r="BO25" s="392"/>
      <c r="BP25" s="392"/>
      <c r="BQ25" s="392"/>
      <c r="BR25" s="392"/>
      <c r="BS25" s="392"/>
      <c r="BT25" s="392"/>
      <c r="BU25" s="393"/>
      <c r="BV25" s="391" t="s">
        <v>172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174</v>
      </c>
      <c r="F26" s="458"/>
      <c r="G26" s="458"/>
      <c r="H26" s="458"/>
      <c r="I26" s="458"/>
      <c r="J26" s="458"/>
      <c r="K26" s="459"/>
      <c r="L26" s="479">
        <v>1</v>
      </c>
      <c r="M26" s="480"/>
      <c r="N26" s="480"/>
      <c r="O26" s="480"/>
      <c r="P26" s="519"/>
      <c r="Q26" s="479">
        <v>4000</v>
      </c>
      <c r="R26" s="480"/>
      <c r="S26" s="480"/>
      <c r="T26" s="480"/>
      <c r="U26" s="480"/>
      <c r="V26" s="519"/>
      <c r="W26" s="578"/>
      <c r="X26" s="566"/>
      <c r="Y26" s="567"/>
      <c r="Z26" s="478" t="s">
        <v>175</v>
      </c>
      <c r="AA26" s="588"/>
      <c r="AB26" s="588"/>
      <c r="AC26" s="588"/>
      <c r="AD26" s="588"/>
      <c r="AE26" s="588"/>
      <c r="AF26" s="588"/>
      <c r="AG26" s="589"/>
      <c r="AH26" s="479" t="s">
        <v>172</v>
      </c>
      <c r="AI26" s="480"/>
      <c r="AJ26" s="480"/>
      <c r="AK26" s="480"/>
      <c r="AL26" s="519"/>
      <c r="AM26" s="479" t="s">
        <v>172</v>
      </c>
      <c r="AN26" s="480"/>
      <c r="AO26" s="480"/>
      <c r="AP26" s="480"/>
      <c r="AQ26" s="480"/>
      <c r="AR26" s="519"/>
      <c r="AS26" s="479" t="s">
        <v>127</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135</v>
      </c>
      <c r="BO26" s="429"/>
      <c r="BP26" s="429"/>
      <c r="BQ26" s="429"/>
      <c r="BR26" s="429"/>
      <c r="BS26" s="429"/>
      <c r="BT26" s="429"/>
      <c r="BU26" s="430"/>
      <c r="BV26" s="428" t="s">
        <v>172</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1710</v>
      </c>
      <c r="R27" s="480"/>
      <c r="S27" s="480"/>
      <c r="T27" s="480"/>
      <c r="U27" s="480"/>
      <c r="V27" s="519"/>
      <c r="W27" s="578"/>
      <c r="X27" s="566"/>
      <c r="Y27" s="567"/>
      <c r="Z27" s="478" t="s">
        <v>178</v>
      </c>
      <c r="AA27" s="458"/>
      <c r="AB27" s="458"/>
      <c r="AC27" s="458"/>
      <c r="AD27" s="458"/>
      <c r="AE27" s="458"/>
      <c r="AF27" s="458"/>
      <c r="AG27" s="459"/>
      <c r="AH27" s="479" t="s">
        <v>172</v>
      </c>
      <c r="AI27" s="480"/>
      <c r="AJ27" s="480"/>
      <c r="AK27" s="480"/>
      <c r="AL27" s="519"/>
      <c r="AM27" s="479" t="s">
        <v>172</v>
      </c>
      <c r="AN27" s="480"/>
      <c r="AO27" s="480"/>
      <c r="AP27" s="480"/>
      <c r="AQ27" s="480"/>
      <c r="AR27" s="519"/>
      <c r="AS27" s="479" t="s">
        <v>127</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315283</v>
      </c>
      <c r="BO27" s="602"/>
      <c r="BP27" s="602"/>
      <c r="BQ27" s="602"/>
      <c r="BR27" s="602"/>
      <c r="BS27" s="602"/>
      <c r="BT27" s="602"/>
      <c r="BU27" s="603"/>
      <c r="BV27" s="601">
        <v>315283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1420</v>
      </c>
      <c r="R28" s="480"/>
      <c r="S28" s="480"/>
      <c r="T28" s="480"/>
      <c r="U28" s="480"/>
      <c r="V28" s="519"/>
      <c r="W28" s="578"/>
      <c r="X28" s="566"/>
      <c r="Y28" s="567"/>
      <c r="Z28" s="478" t="s">
        <v>181</v>
      </c>
      <c r="AA28" s="458"/>
      <c r="AB28" s="458"/>
      <c r="AC28" s="458"/>
      <c r="AD28" s="458"/>
      <c r="AE28" s="458"/>
      <c r="AF28" s="458"/>
      <c r="AG28" s="459"/>
      <c r="AH28" s="479" t="s">
        <v>172</v>
      </c>
      <c r="AI28" s="480"/>
      <c r="AJ28" s="480"/>
      <c r="AK28" s="480"/>
      <c r="AL28" s="519"/>
      <c r="AM28" s="479" t="s">
        <v>172</v>
      </c>
      <c r="AN28" s="480"/>
      <c r="AO28" s="480"/>
      <c r="AP28" s="480"/>
      <c r="AQ28" s="480"/>
      <c r="AR28" s="519"/>
      <c r="AS28" s="479" t="s">
        <v>172</v>
      </c>
      <c r="AT28" s="480"/>
      <c r="AU28" s="480"/>
      <c r="AV28" s="480"/>
      <c r="AW28" s="480"/>
      <c r="AX28" s="481"/>
      <c r="AY28" s="604" t="s">
        <v>182</v>
      </c>
      <c r="AZ28" s="605"/>
      <c r="BA28" s="605"/>
      <c r="BB28" s="606"/>
      <c r="BC28" s="388" t="s">
        <v>47</v>
      </c>
      <c r="BD28" s="389"/>
      <c r="BE28" s="389"/>
      <c r="BF28" s="389"/>
      <c r="BG28" s="389"/>
      <c r="BH28" s="389"/>
      <c r="BI28" s="389"/>
      <c r="BJ28" s="389"/>
      <c r="BK28" s="389"/>
      <c r="BL28" s="389"/>
      <c r="BM28" s="390"/>
      <c r="BN28" s="391">
        <v>359686</v>
      </c>
      <c r="BO28" s="392"/>
      <c r="BP28" s="392"/>
      <c r="BQ28" s="392"/>
      <c r="BR28" s="392"/>
      <c r="BS28" s="392"/>
      <c r="BT28" s="392"/>
      <c r="BU28" s="393"/>
      <c r="BV28" s="391">
        <v>359267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8"/>
      <c r="G29" s="458"/>
      <c r="H29" s="458"/>
      <c r="I29" s="458"/>
      <c r="J29" s="458"/>
      <c r="K29" s="459"/>
      <c r="L29" s="479">
        <v>6</v>
      </c>
      <c r="M29" s="480"/>
      <c r="N29" s="480"/>
      <c r="O29" s="480"/>
      <c r="P29" s="519"/>
      <c r="Q29" s="479">
        <v>1210</v>
      </c>
      <c r="R29" s="480"/>
      <c r="S29" s="480"/>
      <c r="T29" s="480"/>
      <c r="U29" s="480"/>
      <c r="V29" s="519"/>
      <c r="W29" s="579"/>
      <c r="X29" s="580"/>
      <c r="Y29" s="581"/>
      <c r="Z29" s="478" t="s">
        <v>184</v>
      </c>
      <c r="AA29" s="458"/>
      <c r="AB29" s="458"/>
      <c r="AC29" s="458"/>
      <c r="AD29" s="458"/>
      <c r="AE29" s="458"/>
      <c r="AF29" s="458"/>
      <c r="AG29" s="459"/>
      <c r="AH29" s="479">
        <v>22</v>
      </c>
      <c r="AI29" s="480"/>
      <c r="AJ29" s="480"/>
      <c r="AK29" s="480"/>
      <c r="AL29" s="519"/>
      <c r="AM29" s="479">
        <v>51524</v>
      </c>
      <c r="AN29" s="480"/>
      <c r="AO29" s="480"/>
      <c r="AP29" s="480"/>
      <c r="AQ29" s="480"/>
      <c r="AR29" s="519"/>
      <c r="AS29" s="479">
        <v>2342</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209863</v>
      </c>
      <c r="BO29" s="429"/>
      <c r="BP29" s="429"/>
      <c r="BQ29" s="429"/>
      <c r="BR29" s="429"/>
      <c r="BS29" s="429"/>
      <c r="BT29" s="429"/>
      <c r="BU29" s="430"/>
      <c r="BV29" s="428">
        <v>209770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92.7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412985</v>
      </c>
      <c r="BO30" s="602"/>
      <c r="BP30" s="602"/>
      <c r="BQ30" s="602"/>
      <c r="BR30" s="602"/>
      <c r="BS30" s="602"/>
      <c r="BT30" s="602"/>
      <c r="BU30" s="603"/>
      <c r="BV30" s="601">
        <v>376683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193</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195</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山梨県後期高齢者医療広域連合　一般会計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水と緑と大地の公社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国民健康保険特別会計（直営診療施設勘定）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特定環境保全公共下水道特別会計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山梨県後期高齢者医療広域連合　後期高齢者医療特別会計</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源</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農業集落排水事業特別会計</v>
      </c>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山梨県市町村総合事務組合　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介護サービス事業特別会計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山梨県市町村総合事務組合　電子化事業及び会館管理・研修事業特別会計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6</v>
      </c>
      <c r="V38" s="614"/>
      <c r="W38" s="615" t="str">
        <f>IF('各会計、関係団体の財政状況及び健全化判断比率'!B32="","",'各会計、関係団体の財政状況及び健全化判断比率'!B32)</f>
        <v>後期高齢者医療特別会計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山梨県市町村総合事務組合　一般廃棄物最終処分場事業特別会計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山梨県市町村総合事務組合　入札参加資格審査事業費特別会計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山梨県市町村総合事務組合　交通災害共済事業特別会計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山梨県東部広域連合　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p8hZh2ABsQY/EKQyI4GuNMBpY2KYZnlTizOtv7MIGKSd5Y0Aoab3r/KDpdvc7D8su9dIUHuu058GFr9wng6pA==" saltValue="zzYmqyfFsC945wGG/Ge+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75667</v>
      </c>
      <c r="S5" s="631"/>
      <c r="T5" s="631"/>
      <c r="U5" s="631"/>
      <c r="V5" s="631"/>
      <c r="W5" s="631"/>
      <c r="X5" s="631"/>
      <c r="Y5" s="632"/>
      <c r="Z5" s="633">
        <v>5.2</v>
      </c>
      <c r="AA5" s="633"/>
      <c r="AB5" s="633"/>
      <c r="AC5" s="633"/>
      <c r="AD5" s="634">
        <v>75667</v>
      </c>
      <c r="AE5" s="634"/>
      <c r="AF5" s="634"/>
      <c r="AG5" s="634"/>
      <c r="AH5" s="634"/>
      <c r="AI5" s="634"/>
      <c r="AJ5" s="634"/>
      <c r="AK5" s="634"/>
      <c r="AL5" s="635">
        <v>10.9</v>
      </c>
      <c r="AM5" s="636"/>
      <c r="AN5" s="636"/>
      <c r="AO5" s="637"/>
      <c r="AP5" s="627" t="s">
        <v>224</v>
      </c>
      <c r="AQ5" s="628"/>
      <c r="AR5" s="628"/>
      <c r="AS5" s="628"/>
      <c r="AT5" s="628"/>
      <c r="AU5" s="628"/>
      <c r="AV5" s="628"/>
      <c r="AW5" s="628"/>
      <c r="AX5" s="628"/>
      <c r="AY5" s="628"/>
      <c r="AZ5" s="628"/>
      <c r="BA5" s="628"/>
      <c r="BB5" s="628"/>
      <c r="BC5" s="628"/>
      <c r="BD5" s="628"/>
      <c r="BE5" s="628"/>
      <c r="BF5" s="629"/>
      <c r="BG5" s="641">
        <v>67737</v>
      </c>
      <c r="BH5" s="642"/>
      <c r="BI5" s="642"/>
      <c r="BJ5" s="642"/>
      <c r="BK5" s="642"/>
      <c r="BL5" s="642"/>
      <c r="BM5" s="642"/>
      <c r="BN5" s="643"/>
      <c r="BO5" s="644">
        <v>89.5</v>
      </c>
      <c r="BP5" s="644"/>
      <c r="BQ5" s="644"/>
      <c r="BR5" s="644"/>
      <c r="BS5" s="645" t="s">
        <v>127</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7203</v>
      </c>
      <c r="S6" s="642"/>
      <c r="T6" s="642"/>
      <c r="U6" s="642"/>
      <c r="V6" s="642"/>
      <c r="W6" s="642"/>
      <c r="X6" s="642"/>
      <c r="Y6" s="643"/>
      <c r="Z6" s="644">
        <v>0.5</v>
      </c>
      <c r="AA6" s="644"/>
      <c r="AB6" s="644"/>
      <c r="AC6" s="644"/>
      <c r="AD6" s="645">
        <v>7203</v>
      </c>
      <c r="AE6" s="645"/>
      <c r="AF6" s="645"/>
      <c r="AG6" s="645"/>
      <c r="AH6" s="645"/>
      <c r="AI6" s="645"/>
      <c r="AJ6" s="645"/>
      <c r="AK6" s="645"/>
      <c r="AL6" s="646">
        <v>1</v>
      </c>
      <c r="AM6" s="647"/>
      <c r="AN6" s="647"/>
      <c r="AO6" s="648"/>
      <c r="AP6" s="638" t="s">
        <v>229</v>
      </c>
      <c r="AQ6" s="639"/>
      <c r="AR6" s="639"/>
      <c r="AS6" s="639"/>
      <c r="AT6" s="639"/>
      <c r="AU6" s="639"/>
      <c r="AV6" s="639"/>
      <c r="AW6" s="639"/>
      <c r="AX6" s="639"/>
      <c r="AY6" s="639"/>
      <c r="AZ6" s="639"/>
      <c r="BA6" s="639"/>
      <c r="BB6" s="639"/>
      <c r="BC6" s="639"/>
      <c r="BD6" s="639"/>
      <c r="BE6" s="639"/>
      <c r="BF6" s="640"/>
      <c r="BG6" s="641">
        <v>67737</v>
      </c>
      <c r="BH6" s="642"/>
      <c r="BI6" s="642"/>
      <c r="BJ6" s="642"/>
      <c r="BK6" s="642"/>
      <c r="BL6" s="642"/>
      <c r="BM6" s="642"/>
      <c r="BN6" s="643"/>
      <c r="BO6" s="644">
        <v>89.5</v>
      </c>
      <c r="BP6" s="644"/>
      <c r="BQ6" s="644"/>
      <c r="BR6" s="644"/>
      <c r="BS6" s="645" t="s">
        <v>172</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22660</v>
      </c>
      <c r="CS6" s="642"/>
      <c r="CT6" s="642"/>
      <c r="CU6" s="642"/>
      <c r="CV6" s="642"/>
      <c r="CW6" s="642"/>
      <c r="CX6" s="642"/>
      <c r="CY6" s="643"/>
      <c r="CZ6" s="635">
        <v>1.8</v>
      </c>
      <c r="DA6" s="636"/>
      <c r="DB6" s="636"/>
      <c r="DC6" s="655"/>
      <c r="DD6" s="650" t="s">
        <v>231</v>
      </c>
      <c r="DE6" s="642"/>
      <c r="DF6" s="642"/>
      <c r="DG6" s="642"/>
      <c r="DH6" s="642"/>
      <c r="DI6" s="642"/>
      <c r="DJ6" s="642"/>
      <c r="DK6" s="642"/>
      <c r="DL6" s="642"/>
      <c r="DM6" s="642"/>
      <c r="DN6" s="642"/>
      <c r="DO6" s="642"/>
      <c r="DP6" s="643"/>
      <c r="DQ6" s="650">
        <v>22660</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128</v>
      </c>
      <c r="S7" s="642"/>
      <c r="T7" s="642"/>
      <c r="U7" s="642"/>
      <c r="V7" s="642"/>
      <c r="W7" s="642"/>
      <c r="X7" s="642"/>
      <c r="Y7" s="643"/>
      <c r="Z7" s="644">
        <v>0</v>
      </c>
      <c r="AA7" s="644"/>
      <c r="AB7" s="644"/>
      <c r="AC7" s="644"/>
      <c r="AD7" s="645">
        <v>128</v>
      </c>
      <c r="AE7" s="645"/>
      <c r="AF7" s="645"/>
      <c r="AG7" s="645"/>
      <c r="AH7" s="645"/>
      <c r="AI7" s="645"/>
      <c r="AJ7" s="645"/>
      <c r="AK7" s="645"/>
      <c r="AL7" s="646">
        <v>0</v>
      </c>
      <c r="AM7" s="647"/>
      <c r="AN7" s="647"/>
      <c r="AO7" s="648"/>
      <c r="AP7" s="638" t="s">
        <v>233</v>
      </c>
      <c r="AQ7" s="639"/>
      <c r="AR7" s="639"/>
      <c r="AS7" s="639"/>
      <c r="AT7" s="639"/>
      <c r="AU7" s="639"/>
      <c r="AV7" s="639"/>
      <c r="AW7" s="639"/>
      <c r="AX7" s="639"/>
      <c r="AY7" s="639"/>
      <c r="AZ7" s="639"/>
      <c r="BA7" s="639"/>
      <c r="BB7" s="639"/>
      <c r="BC7" s="639"/>
      <c r="BD7" s="639"/>
      <c r="BE7" s="639"/>
      <c r="BF7" s="640"/>
      <c r="BG7" s="641">
        <v>35218</v>
      </c>
      <c r="BH7" s="642"/>
      <c r="BI7" s="642"/>
      <c r="BJ7" s="642"/>
      <c r="BK7" s="642"/>
      <c r="BL7" s="642"/>
      <c r="BM7" s="642"/>
      <c r="BN7" s="643"/>
      <c r="BO7" s="644">
        <v>46.5</v>
      </c>
      <c r="BP7" s="644"/>
      <c r="BQ7" s="644"/>
      <c r="BR7" s="644"/>
      <c r="BS7" s="645" t="s">
        <v>172</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309464</v>
      </c>
      <c r="CS7" s="642"/>
      <c r="CT7" s="642"/>
      <c r="CU7" s="642"/>
      <c r="CV7" s="642"/>
      <c r="CW7" s="642"/>
      <c r="CX7" s="642"/>
      <c r="CY7" s="643"/>
      <c r="CZ7" s="644">
        <v>25.2</v>
      </c>
      <c r="DA7" s="644"/>
      <c r="DB7" s="644"/>
      <c r="DC7" s="644"/>
      <c r="DD7" s="650">
        <v>24162</v>
      </c>
      <c r="DE7" s="642"/>
      <c r="DF7" s="642"/>
      <c r="DG7" s="642"/>
      <c r="DH7" s="642"/>
      <c r="DI7" s="642"/>
      <c r="DJ7" s="642"/>
      <c r="DK7" s="642"/>
      <c r="DL7" s="642"/>
      <c r="DM7" s="642"/>
      <c r="DN7" s="642"/>
      <c r="DO7" s="642"/>
      <c r="DP7" s="643"/>
      <c r="DQ7" s="650">
        <v>260870</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272</v>
      </c>
      <c r="S8" s="642"/>
      <c r="T8" s="642"/>
      <c r="U8" s="642"/>
      <c r="V8" s="642"/>
      <c r="W8" s="642"/>
      <c r="X8" s="642"/>
      <c r="Y8" s="643"/>
      <c r="Z8" s="644">
        <v>0</v>
      </c>
      <c r="AA8" s="644"/>
      <c r="AB8" s="644"/>
      <c r="AC8" s="644"/>
      <c r="AD8" s="645">
        <v>272</v>
      </c>
      <c r="AE8" s="645"/>
      <c r="AF8" s="645"/>
      <c r="AG8" s="645"/>
      <c r="AH8" s="645"/>
      <c r="AI8" s="645"/>
      <c r="AJ8" s="645"/>
      <c r="AK8" s="645"/>
      <c r="AL8" s="646">
        <v>0</v>
      </c>
      <c r="AM8" s="647"/>
      <c r="AN8" s="647"/>
      <c r="AO8" s="648"/>
      <c r="AP8" s="638" t="s">
        <v>236</v>
      </c>
      <c r="AQ8" s="639"/>
      <c r="AR8" s="639"/>
      <c r="AS8" s="639"/>
      <c r="AT8" s="639"/>
      <c r="AU8" s="639"/>
      <c r="AV8" s="639"/>
      <c r="AW8" s="639"/>
      <c r="AX8" s="639"/>
      <c r="AY8" s="639"/>
      <c r="AZ8" s="639"/>
      <c r="BA8" s="639"/>
      <c r="BB8" s="639"/>
      <c r="BC8" s="639"/>
      <c r="BD8" s="639"/>
      <c r="BE8" s="639"/>
      <c r="BF8" s="640"/>
      <c r="BG8" s="641">
        <v>1141</v>
      </c>
      <c r="BH8" s="642"/>
      <c r="BI8" s="642"/>
      <c r="BJ8" s="642"/>
      <c r="BK8" s="642"/>
      <c r="BL8" s="642"/>
      <c r="BM8" s="642"/>
      <c r="BN8" s="643"/>
      <c r="BO8" s="644">
        <v>1.5</v>
      </c>
      <c r="BP8" s="644"/>
      <c r="BQ8" s="644"/>
      <c r="BR8" s="644"/>
      <c r="BS8" s="650" t="s">
        <v>231</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136171</v>
      </c>
      <c r="CS8" s="642"/>
      <c r="CT8" s="642"/>
      <c r="CU8" s="642"/>
      <c r="CV8" s="642"/>
      <c r="CW8" s="642"/>
      <c r="CX8" s="642"/>
      <c r="CY8" s="643"/>
      <c r="CZ8" s="644">
        <v>11.1</v>
      </c>
      <c r="DA8" s="644"/>
      <c r="DB8" s="644"/>
      <c r="DC8" s="644"/>
      <c r="DD8" s="650">
        <v>3727</v>
      </c>
      <c r="DE8" s="642"/>
      <c r="DF8" s="642"/>
      <c r="DG8" s="642"/>
      <c r="DH8" s="642"/>
      <c r="DI8" s="642"/>
      <c r="DJ8" s="642"/>
      <c r="DK8" s="642"/>
      <c r="DL8" s="642"/>
      <c r="DM8" s="642"/>
      <c r="DN8" s="642"/>
      <c r="DO8" s="642"/>
      <c r="DP8" s="643"/>
      <c r="DQ8" s="650">
        <v>106982</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231</v>
      </c>
      <c r="S9" s="642"/>
      <c r="T9" s="642"/>
      <c r="U9" s="642"/>
      <c r="V9" s="642"/>
      <c r="W9" s="642"/>
      <c r="X9" s="642"/>
      <c r="Y9" s="643"/>
      <c r="Z9" s="644">
        <v>0</v>
      </c>
      <c r="AA9" s="644"/>
      <c r="AB9" s="644"/>
      <c r="AC9" s="644"/>
      <c r="AD9" s="645">
        <v>231</v>
      </c>
      <c r="AE9" s="645"/>
      <c r="AF9" s="645"/>
      <c r="AG9" s="645"/>
      <c r="AH9" s="645"/>
      <c r="AI9" s="645"/>
      <c r="AJ9" s="645"/>
      <c r="AK9" s="645"/>
      <c r="AL9" s="646">
        <v>0</v>
      </c>
      <c r="AM9" s="647"/>
      <c r="AN9" s="647"/>
      <c r="AO9" s="648"/>
      <c r="AP9" s="638" t="s">
        <v>239</v>
      </c>
      <c r="AQ9" s="639"/>
      <c r="AR9" s="639"/>
      <c r="AS9" s="639"/>
      <c r="AT9" s="639"/>
      <c r="AU9" s="639"/>
      <c r="AV9" s="639"/>
      <c r="AW9" s="639"/>
      <c r="AX9" s="639"/>
      <c r="AY9" s="639"/>
      <c r="AZ9" s="639"/>
      <c r="BA9" s="639"/>
      <c r="BB9" s="639"/>
      <c r="BC9" s="639"/>
      <c r="BD9" s="639"/>
      <c r="BE9" s="639"/>
      <c r="BF9" s="640"/>
      <c r="BG9" s="641">
        <v>30154</v>
      </c>
      <c r="BH9" s="642"/>
      <c r="BI9" s="642"/>
      <c r="BJ9" s="642"/>
      <c r="BK9" s="642"/>
      <c r="BL9" s="642"/>
      <c r="BM9" s="642"/>
      <c r="BN9" s="643"/>
      <c r="BO9" s="644">
        <v>39.9</v>
      </c>
      <c r="BP9" s="644"/>
      <c r="BQ9" s="644"/>
      <c r="BR9" s="644"/>
      <c r="BS9" s="650" t="s">
        <v>231</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83262</v>
      </c>
      <c r="CS9" s="642"/>
      <c r="CT9" s="642"/>
      <c r="CU9" s="642"/>
      <c r="CV9" s="642"/>
      <c r="CW9" s="642"/>
      <c r="CX9" s="642"/>
      <c r="CY9" s="643"/>
      <c r="CZ9" s="644">
        <v>6.8</v>
      </c>
      <c r="DA9" s="644"/>
      <c r="DB9" s="644"/>
      <c r="DC9" s="644"/>
      <c r="DD9" s="650" t="s">
        <v>231</v>
      </c>
      <c r="DE9" s="642"/>
      <c r="DF9" s="642"/>
      <c r="DG9" s="642"/>
      <c r="DH9" s="642"/>
      <c r="DI9" s="642"/>
      <c r="DJ9" s="642"/>
      <c r="DK9" s="642"/>
      <c r="DL9" s="642"/>
      <c r="DM9" s="642"/>
      <c r="DN9" s="642"/>
      <c r="DO9" s="642"/>
      <c r="DP9" s="643"/>
      <c r="DQ9" s="650">
        <v>82699</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127</v>
      </c>
      <c r="S10" s="642"/>
      <c r="T10" s="642"/>
      <c r="U10" s="642"/>
      <c r="V10" s="642"/>
      <c r="W10" s="642"/>
      <c r="X10" s="642"/>
      <c r="Y10" s="643"/>
      <c r="Z10" s="644" t="s">
        <v>231</v>
      </c>
      <c r="AA10" s="644"/>
      <c r="AB10" s="644"/>
      <c r="AC10" s="644"/>
      <c r="AD10" s="645" t="s">
        <v>231</v>
      </c>
      <c r="AE10" s="645"/>
      <c r="AF10" s="645"/>
      <c r="AG10" s="645"/>
      <c r="AH10" s="645"/>
      <c r="AI10" s="645"/>
      <c r="AJ10" s="645"/>
      <c r="AK10" s="645"/>
      <c r="AL10" s="646" t="s">
        <v>172</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2756</v>
      </c>
      <c r="BH10" s="642"/>
      <c r="BI10" s="642"/>
      <c r="BJ10" s="642"/>
      <c r="BK10" s="642"/>
      <c r="BL10" s="642"/>
      <c r="BM10" s="642"/>
      <c r="BN10" s="643"/>
      <c r="BO10" s="644">
        <v>3.6</v>
      </c>
      <c r="BP10" s="644"/>
      <c r="BQ10" s="644"/>
      <c r="BR10" s="644"/>
      <c r="BS10" s="650" t="s">
        <v>127</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t="s">
        <v>127</v>
      </c>
      <c r="CS10" s="642"/>
      <c r="CT10" s="642"/>
      <c r="CU10" s="642"/>
      <c r="CV10" s="642"/>
      <c r="CW10" s="642"/>
      <c r="CX10" s="642"/>
      <c r="CY10" s="643"/>
      <c r="CZ10" s="644" t="s">
        <v>127</v>
      </c>
      <c r="DA10" s="644"/>
      <c r="DB10" s="644"/>
      <c r="DC10" s="644"/>
      <c r="DD10" s="650" t="s">
        <v>172</v>
      </c>
      <c r="DE10" s="642"/>
      <c r="DF10" s="642"/>
      <c r="DG10" s="642"/>
      <c r="DH10" s="642"/>
      <c r="DI10" s="642"/>
      <c r="DJ10" s="642"/>
      <c r="DK10" s="642"/>
      <c r="DL10" s="642"/>
      <c r="DM10" s="642"/>
      <c r="DN10" s="642"/>
      <c r="DO10" s="642"/>
      <c r="DP10" s="643"/>
      <c r="DQ10" s="650" t="s">
        <v>127</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172</v>
      </c>
      <c r="S11" s="642"/>
      <c r="T11" s="642"/>
      <c r="U11" s="642"/>
      <c r="V11" s="642"/>
      <c r="W11" s="642"/>
      <c r="X11" s="642"/>
      <c r="Y11" s="643"/>
      <c r="Z11" s="644" t="s">
        <v>231</v>
      </c>
      <c r="AA11" s="644"/>
      <c r="AB11" s="644"/>
      <c r="AC11" s="644"/>
      <c r="AD11" s="645" t="s">
        <v>127</v>
      </c>
      <c r="AE11" s="645"/>
      <c r="AF11" s="645"/>
      <c r="AG11" s="645"/>
      <c r="AH11" s="645"/>
      <c r="AI11" s="645"/>
      <c r="AJ11" s="645"/>
      <c r="AK11" s="645"/>
      <c r="AL11" s="646" t="s">
        <v>231</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1167</v>
      </c>
      <c r="BH11" s="642"/>
      <c r="BI11" s="642"/>
      <c r="BJ11" s="642"/>
      <c r="BK11" s="642"/>
      <c r="BL11" s="642"/>
      <c r="BM11" s="642"/>
      <c r="BN11" s="643"/>
      <c r="BO11" s="644">
        <v>1.5</v>
      </c>
      <c r="BP11" s="644"/>
      <c r="BQ11" s="644"/>
      <c r="BR11" s="644"/>
      <c r="BS11" s="650" t="s">
        <v>127</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55495</v>
      </c>
      <c r="CS11" s="642"/>
      <c r="CT11" s="642"/>
      <c r="CU11" s="642"/>
      <c r="CV11" s="642"/>
      <c r="CW11" s="642"/>
      <c r="CX11" s="642"/>
      <c r="CY11" s="643"/>
      <c r="CZ11" s="644">
        <v>4.5</v>
      </c>
      <c r="DA11" s="644"/>
      <c r="DB11" s="644"/>
      <c r="DC11" s="644"/>
      <c r="DD11" s="650">
        <v>14860</v>
      </c>
      <c r="DE11" s="642"/>
      <c r="DF11" s="642"/>
      <c r="DG11" s="642"/>
      <c r="DH11" s="642"/>
      <c r="DI11" s="642"/>
      <c r="DJ11" s="642"/>
      <c r="DK11" s="642"/>
      <c r="DL11" s="642"/>
      <c r="DM11" s="642"/>
      <c r="DN11" s="642"/>
      <c r="DO11" s="642"/>
      <c r="DP11" s="643"/>
      <c r="DQ11" s="650">
        <v>40984</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14776</v>
      </c>
      <c r="S12" s="642"/>
      <c r="T12" s="642"/>
      <c r="U12" s="642"/>
      <c r="V12" s="642"/>
      <c r="W12" s="642"/>
      <c r="X12" s="642"/>
      <c r="Y12" s="643"/>
      <c r="Z12" s="644">
        <v>1</v>
      </c>
      <c r="AA12" s="644"/>
      <c r="AB12" s="644"/>
      <c r="AC12" s="644"/>
      <c r="AD12" s="645">
        <v>14776</v>
      </c>
      <c r="AE12" s="645"/>
      <c r="AF12" s="645"/>
      <c r="AG12" s="645"/>
      <c r="AH12" s="645"/>
      <c r="AI12" s="645"/>
      <c r="AJ12" s="645"/>
      <c r="AK12" s="645"/>
      <c r="AL12" s="646">
        <v>2.1</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27969</v>
      </c>
      <c r="BH12" s="642"/>
      <c r="BI12" s="642"/>
      <c r="BJ12" s="642"/>
      <c r="BK12" s="642"/>
      <c r="BL12" s="642"/>
      <c r="BM12" s="642"/>
      <c r="BN12" s="643"/>
      <c r="BO12" s="644">
        <v>37</v>
      </c>
      <c r="BP12" s="644"/>
      <c r="BQ12" s="644"/>
      <c r="BR12" s="644"/>
      <c r="BS12" s="650" t="s">
        <v>172</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77349</v>
      </c>
      <c r="CS12" s="642"/>
      <c r="CT12" s="642"/>
      <c r="CU12" s="642"/>
      <c r="CV12" s="642"/>
      <c r="CW12" s="642"/>
      <c r="CX12" s="642"/>
      <c r="CY12" s="643"/>
      <c r="CZ12" s="644">
        <v>6.3</v>
      </c>
      <c r="DA12" s="644"/>
      <c r="DB12" s="644"/>
      <c r="DC12" s="644"/>
      <c r="DD12" s="650">
        <v>13887</v>
      </c>
      <c r="DE12" s="642"/>
      <c r="DF12" s="642"/>
      <c r="DG12" s="642"/>
      <c r="DH12" s="642"/>
      <c r="DI12" s="642"/>
      <c r="DJ12" s="642"/>
      <c r="DK12" s="642"/>
      <c r="DL12" s="642"/>
      <c r="DM12" s="642"/>
      <c r="DN12" s="642"/>
      <c r="DO12" s="642"/>
      <c r="DP12" s="643"/>
      <c r="DQ12" s="650">
        <v>44658</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231</v>
      </c>
      <c r="S13" s="642"/>
      <c r="T13" s="642"/>
      <c r="U13" s="642"/>
      <c r="V13" s="642"/>
      <c r="W13" s="642"/>
      <c r="X13" s="642"/>
      <c r="Y13" s="643"/>
      <c r="Z13" s="644" t="s">
        <v>231</v>
      </c>
      <c r="AA13" s="644"/>
      <c r="AB13" s="644"/>
      <c r="AC13" s="644"/>
      <c r="AD13" s="645" t="s">
        <v>172</v>
      </c>
      <c r="AE13" s="645"/>
      <c r="AF13" s="645"/>
      <c r="AG13" s="645"/>
      <c r="AH13" s="645"/>
      <c r="AI13" s="645"/>
      <c r="AJ13" s="645"/>
      <c r="AK13" s="645"/>
      <c r="AL13" s="646" t="s">
        <v>172</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27755</v>
      </c>
      <c r="BH13" s="642"/>
      <c r="BI13" s="642"/>
      <c r="BJ13" s="642"/>
      <c r="BK13" s="642"/>
      <c r="BL13" s="642"/>
      <c r="BM13" s="642"/>
      <c r="BN13" s="643"/>
      <c r="BO13" s="644">
        <v>36.700000000000003</v>
      </c>
      <c r="BP13" s="644"/>
      <c r="BQ13" s="644"/>
      <c r="BR13" s="644"/>
      <c r="BS13" s="650" t="s">
        <v>127</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173641</v>
      </c>
      <c r="CS13" s="642"/>
      <c r="CT13" s="642"/>
      <c r="CU13" s="642"/>
      <c r="CV13" s="642"/>
      <c r="CW13" s="642"/>
      <c r="CX13" s="642"/>
      <c r="CY13" s="643"/>
      <c r="CZ13" s="644">
        <v>14.1</v>
      </c>
      <c r="DA13" s="644"/>
      <c r="DB13" s="644"/>
      <c r="DC13" s="644"/>
      <c r="DD13" s="650">
        <v>44069</v>
      </c>
      <c r="DE13" s="642"/>
      <c r="DF13" s="642"/>
      <c r="DG13" s="642"/>
      <c r="DH13" s="642"/>
      <c r="DI13" s="642"/>
      <c r="DJ13" s="642"/>
      <c r="DK13" s="642"/>
      <c r="DL13" s="642"/>
      <c r="DM13" s="642"/>
      <c r="DN13" s="642"/>
      <c r="DO13" s="642"/>
      <c r="DP13" s="643"/>
      <c r="DQ13" s="650">
        <v>66549</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172</v>
      </c>
      <c r="S14" s="642"/>
      <c r="T14" s="642"/>
      <c r="U14" s="642"/>
      <c r="V14" s="642"/>
      <c r="W14" s="642"/>
      <c r="X14" s="642"/>
      <c r="Y14" s="643"/>
      <c r="Z14" s="644" t="s">
        <v>231</v>
      </c>
      <c r="AA14" s="644"/>
      <c r="AB14" s="644"/>
      <c r="AC14" s="644"/>
      <c r="AD14" s="645" t="s">
        <v>127</v>
      </c>
      <c r="AE14" s="645"/>
      <c r="AF14" s="645"/>
      <c r="AG14" s="645"/>
      <c r="AH14" s="645"/>
      <c r="AI14" s="645"/>
      <c r="AJ14" s="645"/>
      <c r="AK14" s="645"/>
      <c r="AL14" s="646" t="s">
        <v>127</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2511</v>
      </c>
      <c r="BH14" s="642"/>
      <c r="BI14" s="642"/>
      <c r="BJ14" s="642"/>
      <c r="BK14" s="642"/>
      <c r="BL14" s="642"/>
      <c r="BM14" s="642"/>
      <c r="BN14" s="643"/>
      <c r="BO14" s="644">
        <v>3.3</v>
      </c>
      <c r="BP14" s="644"/>
      <c r="BQ14" s="644"/>
      <c r="BR14" s="644"/>
      <c r="BS14" s="650" t="s">
        <v>231</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81738</v>
      </c>
      <c r="CS14" s="642"/>
      <c r="CT14" s="642"/>
      <c r="CU14" s="642"/>
      <c r="CV14" s="642"/>
      <c r="CW14" s="642"/>
      <c r="CX14" s="642"/>
      <c r="CY14" s="643"/>
      <c r="CZ14" s="644">
        <v>6.7</v>
      </c>
      <c r="DA14" s="644"/>
      <c r="DB14" s="644"/>
      <c r="DC14" s="644"/>
      <c r="DD14" s="650">
        <v>10590</v>
      </c>
      <c r="DE14" s="642"/>
      <c r="DF14" s="642"/>
      <c r="DG14" s="642"/>
      <c r="DH14" s="642"/>
      <c r="DI14" s="642"/>
      <c r="DJ14" s="642"/>
      <c r="DK14" s="642"/>
      <c r="DL14" s="642"/>
      <c r="DM14" s="642"/>
      <c r="DN14" s="642"/>
      <c r="DO14" s="642"/>
      <c r="DP14" s="643"/>
      <c r="DQ14" s="650">
        <v>72638</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2324</v>
      </c>
      <c r="S15" s="642"/>
      <c r="T15" s="642"/>
      <c r="U15" s="642"/>
      <c r="V15" s="642"/>
      <c r="W15" s="642"/>
      <c r="X15" s="642"/>
      <c r="Y15" s="643"/>
      <c r="Z15" s="644">
        <v>0.2</v>
      </c>
      <c r="AA15" s="644"/>
      <c r="AB15" s="644"/>
      <c r="AC15" s="644"/>
      <c r="AD15" s="645">
        <v>2324</v>
      </c>
      <c r="AE15" s="645"/>
      <c r="AF15" s="645"/>
      <c r="AG15" s="645"/>
      <c r="AH15" s="645"/>
      <c r="AI15" s="645"/>
      <c r="AJ15" s="645"/>
      <c r="AK15" s="645"/>
      <c r="AL15" s="646">
        <v>0.3</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2039</v>
      </c>
      <c r="BH15" s="642"/>
      <c r="BI15" s="642"/>
      <c r="BJ15" s="642"/>
      <c r="BK15" s="642"/>
      <c r="BL15" s="642"/>
      <c r="BM15" s="642"/>
      <c r="BN15" s="643"/>
      <c r="BO15" s="644">
        <v>2.7</v>
      </c>
      <c r="BP15" s="644"/>
      <c r="BQ15" s="644"/>
      <c r="BR15" s="644"/>
      <c r="BS15" s="650" t="s">
        <v>172</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108336</v>
      </c>
      <c r="CS15" s="642"/>
      <c r="CT15" s="642"/>
      <c r="CU15" s="642"/>
      <c r="CV15" s="642"/>
      <c r="CW15" s="642"/>
      <c r="CX15" s="642"/>
      <c r="CY15" s="643"/>
      <c r="CZ15" s="644">
        <v>8.8000000000000007</v>
      </c>
      <c r="DA15" s="644"/>
      <c r="DB15" s="644"/>
      <c r="DC15" s="644"/>
      <c r="DD15" s="650">
        <v>4966</v>
      </c>
      <c r="DE15" s="642"/>
      <c r="DF15" s="642"/>
      <c r="DG15" s="642"/>
      <c r="DH15" s="642"/>
      <c r="DI15" s="642"/>
      <c r="DJ15" s="642"/>
      <c r="DK15" s="642"/>
      <c r="DL15" s="642"/>
      <c r="DM15" s="642"/>
      <c r="DN15" s="642"/>
      <c r="DO15" s="642"/>
      <c r="DP15" s="643"/>
      <c r="DQ15" s="650">
        <v>93601</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231</v>
      </c>
      <c r="AA16" s="644"/>
      <c r="AB16" s="644"/>
      <c r="AC16" s="644"/>
      <c r="AD16" s="645" t="s">
        <v>172</v>
      </c>
      <c r="AE16" s="645"/>
      <c r="AF16" s="645"/>
      <c r="AG16" s="645"/>
      <c r="AH16" s="645"/>
      <c r="AI16" s="645"/>
      <c r="AJ16" s="645"/>
      <c r="AK16" s="645"/>
      <c r="AL16" s="646" t="s">
        <v>231</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127</v>
      </c>
      <c r="BH16" s="642"/>
      <c r="BI16" s="642"/>
      <c r="BJ16" s="642"/>
      <c r="BK16" s="642"/>
      <c r="BL16" s="642"/>
      <c r="BM16" s="642"/>
      <c r="BN16" s="643"/>
      <c r="BO16" s="644" t="s">
        <v>127</v>
      </c>
      <c r="BP16" s="644"/>
      <c r="BQ16" s="644"/>
      <c r="BR16" s="644"/>
      <c r="BS16" s="650" t="s">
        <v>172</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67813</v>
      </c>
      <c r="CS16" s="642"/>
      <c r="CT16" s="642"/>
      <c r="CU16" s="642"/>
      <c r="CV16" s="642"/>
      <c r="CW16" s="642"/>
      <c r="CX16" s="642"/>
      <c r="CY16" s="643"/>
      <c r="CZ16" s="644">
        <v>5.5</v>
      </c>
      <c r="DA16" s="644"/>
      <c r="DB16" s="644"/>
      <c r="DC16" s="644"/>
      <c r="DD16" s="650" t="s">
        <v>231</v>
      </c>
      <c r="DE16" s="642"/>
      <c r="DF16" s="642"/>
      <c r="DG16" s="642"/>
      <c r="DH16" s="642"/>
      <c r="DI16" s="642"/>
      <c r="DJ16" s="642"/>
      <c r="DK16" s="642"/>
      <c r="DL16" s="642"/>
      <c r="DM16" s="642"/>
      <c r="DN16" s="642"/>
      <c r="DO16" s="642"/>
      <c r="DP16" s="643"/>
      <c r="DQ16" s="650">
        <v>174</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t="s">
        <v>231</v>
      </c>
      <c r="S17" s="642"/>
      <c r="T17" s="642"/>
      <c r="U17" s="642"/>
      <c r="V17" s="642"/>
      <c r="W17" s="642"/>
      <c r="X17" s="642"/>
      <c r="Y17" s="643"/>
      <c r="Z17" s="644" t="s">
        <v>127</v>
      </c>
      <c r="AA17" s="644"/>
      <c r="AB17" s="644"/>
      <c r="AC17" s="644"/>
      <c r="AD17" s="645" t="s">
        <v>231</v>
      </c>
      <c r="AE17" s="645"/>
      <c r="AF17" s="645"/>
      <c r="AG17" s="645"/>
      <c r="AH17" s="645"/>
      <c r="AI17" s="645"/>
      <c r="AJ17" s="645"/>
      <c r="AK17" s="645"/>
      <c r="AL17" s="646" t="s">
        <v>231</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231</v>
      </c>
      <c r="BH17" s="642"/>
      <c r="BI17" s="642"/>
      <c r="BJ17" s="642"/>
      <c r="BK17" s="642"/>
      <c r="BL17" s="642"/>
      <c r="BM17" s="642"/>
      <c r="BN17" s="643"/>
      <c r="BO17" s="644" t="s">
        <v>231</v>
      </c>
      <c r="BP17" s="644"/>
      <c r="BQ17" s="644"/>
      <c r="BR17" s="644"/>
      <c r="BS17" s="650" t="s">
        <v>127</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111637</v>
      </c>
      <c r="CS17" s="642"/>
      <c r="CT17" s="642"/>
      <c r="CU17" s="642"/>
      <c r="CV17" s="642"/>
      <c r="CW17" s="642"/>
      <c r="CX17" s="642"/>
      <c r="CY17" s="643"/>
      <c r="CZ17" s="644">
        <v>9.1</v>
      </c>
      <c r="DA17" s="644"/>
      <c r="DB17" s="644"/>
      <c r="DC17" s="644"/>
      <c r="DD17" s="650" t="s">
        <v>172</v>
      </c>
      <c r="DE17" s="642"/>
      <c r="DF17" s="642"/>
      <c r="DG17" s="642"/>
      <c r="DH17" s="642"/>
      <c r="DI17" s="642"/>
      <c r="DJ17" s="642"/>
      <c r="DK17" s="642"/>
      <c r="DL17" s="642"/>
      <c r="DM17" s="642"/>
      <c r="DN17" s="642"/>
      <c r="DO17" s="642"/>
      <c r="DP17" s="643"/>
      <c r="DQ17" s="650">
        <v>111637</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751934</v>
      </c>
      <c r="S18" s="642"/>
      <c r="T18" s="642"/>
      <c r="U18" s="642"/>
      <c r="V18" s="642"/>
      <c r="W18" s="642"/>
      <c r="X18" s="642"/>
      <c r="Y18" s="643"/>
      <c r="Z18" s="644">
        <v>51.4</v>
      </c>
      <c r="AA18" s="644"/>
      <c r="AB18" s="644"/>
      <c r="AC18" s="644"/>
      <c r="AD18" s="645">
        <v>587943</v>
      </c>
      <c r="AE18" s="645"/>
      <c r="AF18" s="645"/>
      <c r="AG18" s="645"/>
      <c r="AH18" s="645"/>
      <c r="AI18" s="645"/>
      <c r="AJ18" s="645"/>
      <c r="AK18" s="645"/>
      <c r="AL18" s="646">
        <v>84.7</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172</v>
      </c>
      <c r="BH18" s="642"/>
      <c r="BI18" s="642"/>
      <c r="BJ18" s="642"/>
      <c r="BK18" s="642"/>
      <c r="BL18" s="642"/>
      <c r="BM18" s="642"/>
      <c r="BN18" s="643"/>
      <c r="BO18" s="644" t="s">
        <v>172</v>
      </c>
      <c r="BP18" s="644"/>
      <c r="BQ18" s="644"/>
      <c r="BR18" s="644"/>
      <c r="BS18" s="650" t="s">
        <v>231</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231</v>
      </c>
      <c r="CS18" s="642"/>
      <c r="CT18" s="642"/>
      <c r="CU18" s="642"/>
      <c r="CV18" s="642"/>
      <c r="CW18" s="642"/>
      <c r="CX18" s="642"/>
      <c r="CY18" s="643"/>
      <c r="CZ18" s="644" t="s">
        <v>172</v>
      </c>
      <c r="DA18" s="644"/>
      <c r="DB18" s="644"/>
      <c r="DC18" s="644"/>
      <c r="DD18" s="650" t="s">
        <v>231</v>
      </c>
      <c r="DE18" s="642"/>
      <c r="DF18" s="642"/>
      <c r="DG18" s="642"/>
      <c r="DH18" s="642"/>
      <c r="DI18" s="642"/>
      <c r="DJ18" s="642"/>
      <c r="DK18" s="642"/>
      <c r="DL18" s="642"/>
      <c r="DM18" s="642"/>
      <c r="DN18" s="642"/>
      <c r="DO18" s="642"/>
      <c r="DP18" s="643"/>
      <c r="DQ18" s="650" t="s">
        <v>172</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587943</v>
      </c>
      <c r="S19" s="642"/>
      <c r="T19" s="642"/>
      <c r="U19" s="642"/>
      <c r="V19" s="642"/>
      <c r="W19" s="642"/>
      <c r="X19" s="642"/>
      <c r="Y19" s="643"/>
      <c r="Z19" s="644">
        <v>40.200000000000003</v>
      </c>
      <c r="AA19" s="644"/>
      <c r="AB19" s="644"/>
      <c r="AC19" s="644"/>
      <c r="AD19" s="645">
        <v>587943</v>
      </c>
      <c r="AE19" s="645"/>
      <c r="AF19" s="645"/>
      <c r="AG19" s="645"/>
      <c r="AH19" s="645"/>
      <c r="AI19" s="645"/>
      <c r="AJ19" s="645"/>
      <c r="AK19" s="645"/>
      <c r="AL19" s="646">
        <v>84.7</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7930</v>
      </c>
      <c r="BH19" s="642"/>
      <c r="BI19" s="642"/>
      <c r="BJ19" s="642"/>
      <c r="BK19" s="642"/>
      <c r="BL19" s="642"/>
      <c r="BM19" s="642"/>
      <c r="BN19" s="643"/>
      <c r="BO19" s="644">
        <v>10.5</v>
      </c>
      <c r="BP19" s="644"/>
      <c r="BQ19" s="644"/>
      <c r="BR19" s="644"/>
      <c r="BS19" s="650" t="s">
        <v>127</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231</v>
      </c>
      <c r="CS19" s="642"/>
      <c r="CT19" s="642"/>
      <c r="CU19" s="642"/>
      <c r="CV19" s="642"/>
      <c r="CW19" s="642"/>
      <c r="CX19" s="642"/>
      <c r="CY19" s="643"/>
      <c r="CZ19" s="644" t="s">
        <v>172</v>
      </c>
      <c r="DA19" s="644"/>
      <c r="DB19" s="644"/>
      <c r="DC19" s="644"/>
      <c r="DD19" s="650" t="s">
        <v>127</v>
      </c>
      <c r="DE19" s="642"/>
      <c r="DF19" s="642"/>
      <c r="DG19" s="642"/>
      <c r="DH19" s="642"/>
      <c r="DI19" s="642"/>
      <c r="DJ19" s="642"/>
      <c r="DK19" s="642"/>
      <c r="DL19" s="642"/>
      <c r="DM19" s="642"/>
      <c r="DN19" s="642"/>
      <c r="DO19" s="642"/>
      <c r="DP19" s="643"/>
      <c r="DQ19" s="650" t="s">
        <v>172</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163991</v>
      </c>
      <c r="S20" s="642"/>
      <c r="T20" s="642"/>
      <c r="U20" s="642"/>
      <c r="V20" s="642"/>
      <c r="W20" s="642"/>
      <c r="X20" s="642"/>
      <c r="Y20" s="643"/>
      <c r="Z20" s="644">
        <v>11.2</v>
      </c>
      <c r="AA20" s="644"/>
      <c r="AB20" s="644"/>
      <c r="AC20" s="644"/>
      <c r="AD20" s="645" t="s">
        <v>231</v>
      </c>
      <c r="AE20" s="645"/>
      <c r="AF20" s="645"/>
      <c r="AG20" s="645"/>
      <c r="AH20" s="645"/>
      <c r="AI20" s="645"/>
      <c r="AJ20" s="645"/>
      <c r="AK20" s="645"/>
      <c r="AL20" s="646" t="s">
        <v>231</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7930</v>
      </c>
      <c r="BH20" s="642"/>
      <c r="BI20" s="642"/>
      <c r="BJ20" s="642"/>
      <c r="BK20" s="642"/>
      <c r="BL20" s="642"/>
      <c r="BM20" s="642"/>
      <c r="BN20" s="643"/>
      <c r="BO20" s="644">
        <v>10.5</v>
      </c>
      <c r="BP20" s="644"/>
      <c r="BQ20" s="644"/>
      <c r="BR20" s="644"/>
      <c r="BS20" s="650" t="s">
        <v>231</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1227566</v>
      </c>
      <c r="CS20" s="642"/>
      <c r="CT20" s="642"/>
      <c r="CU20" s="642"/>
      <c r="CV20" s="642"/>
      <c r="CW20" s="642"/>
      <c r="CX20" s="642"/>
      <c r="CY20" s="643"/>
      <c r="CZ20" s="644">
        <v>100</v>
      </c>
      <c r="DA20" s="644"/>
      <c r="DB20" s="644"/>
      <c r="DC20" s="644"/>
      <c r="DD20" s="650">
        <v>116261</v>
      </c>
      <c r="DE20" s="642"/>
      <c r="DF20" s="642"/>
      <c r="DG20" s="642"/>
      <c r="DH20" s="642"/>
      <c r="DI20" s="642"/>
      <c r="DJ20" s="642"/>
      <c r="DK20" s="642"/>
      <c r="DL20" s="642"/>
      <c r="DM20" s="642"/>
      <c r="DN20" s="642"/>
      <c r="DO20" s="642"/>
      <c r="DP20" s="643"/>
      <c r="DQ20" s="650">
        <v>903452</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172</v>
      </c>
      <c r="S21" s="642"/>
      <c r="T21" s="642"/>
      <c r="U21" s="642"/>
      <c r="V21" s="642"/>
      <c r="W21" s="642"/>
      <c r="X21" s="642"/>
      <c r="Y21" s="643"/>
      <c r="Z21" s="644" t="s">
        <v>172</v>
      </c>
      <c r="AA21" s="644"/>
      <c r="AB21" s="644"/>
      <c r="AC21" s="644"/>
      <c r="AD21" s="645" t="s">
        <v>231</v>
      </c>
      <c r="AE21" s="645"/>
      <c r="AF21" s="645"/>
      <c r="AG21" s="645"/>
      <c r="AH21" s="645"/>
      <c r="AI21" s="645"/>
      <c r="AJ21" s="645"/>
      <c r="AK21" s="645"/>
      <c r="AL21" s="646" t="s">
        <v>127</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v>7930</v>
      </c>
      <c r="BH21" s="642"/>
      <c r="BI21" s="642"/>
      <c r="BJ21" s="642"/>
      <c r="BK21" s="642"/>
      <c r="BL21" s="642"/>
      <c r="BM21" s="642"/>
      <c r="BN21" s="643"/>
      <c r="BO21" s="644">
        <v>10.5</v>
      </c>
      <c r="BP21" s="644"/>
      <c r="BQ21" s="644"/>
      <c r="BR21" s="644"/>
      <c r="BS21" s="650" t="s">
        <v>172</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852535</v>
      </c>
      <c r="S22" s="642"/>
      <c r="T22" s="642"/>
      <c r="U22" s="642"/>
      <c r="V22" s="642"/>
      <c r="W22" s="642"/>
      <c r="X22" s="642"/>
      <c r="Y22" s="643"/>
      <c r="Z22" s="644">
        <v>58.3</v>
      </c>
      <c r="AA22" s="644"/>
      <c r="AB22" s="644"/>
      <c r="AC22" s="644"/>
      <c r="AD22" s="645">
        <v>688544</v>
      </c>
      <c r="AE22" s="645"/>
      <c r="AF22" s="645"/>
      <c r="AG22" s="645"/>
      <c r="AH22" s="645"/>
      <c r="AI22" s="645"/>
      <c r="AJ22" s="645"/>
      <c r="AK22" s="645"/>
      <c r="AL22" s="646">
        <v>99.2</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127</v>
      </c>
      <c r="BH22" s="642"/>
      <c r="BI22" s="642"/>
      <c r="BJ22" s="642"/>
      <c r="BK22" s="642"/>
      <c r="BL22" s="642"/>
      <c r="BM22" s="642"/>
      <c r="BN22" s="643"/>
      <c r="BO22" s="644" t="s">
        <v>172</v>
      </c>
      <c r="BP22" s="644"/>
      <c r="BQ22" s="644"/>
      <c r="BR22" s="644"/>
      <c r="BS22" s="650" t="s">
        <v>172</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t="s">
        <v>231</v>
      </c>
      <c r="S23" s="642"/>
      <c r="T23" s="642"/>
      <c r="U23" s="642"/>
      <c r="V23" s="642"/>
      <c r="W23" s="642"/>
      <c r="X23" s="642"/>
      <c r="Y23" s="643"/>
      <c r="Z23" s="644" t="s">
        <v>231</v>
      </c>
      <c r="AA23" s="644"/>
      <c r="AB23" s="644"/>
      <c r="AC23" s="644"/>
      <c r="AD23" s="645" t="s">
        <v>231</v>
      </c>
      <c r="AE23" s="645"/>
      <c r="AF23" s="645"/>
      <c r="AG23" s="645"/>
      <c r="AH23" s="645"/>
      <c r="AI23" s="645"/>
      <c r="AJ23" s="645"/>
      <c r="AK23" s="645"/>
      <c r="AL23" s="646" t="s">
        <v>231</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172</v>
      </c>
      <c r="BH23" s="642"/>
      <c r="BI23" s="642"/>
      <c r="BJ23" s="642"/>
      <c r="BK23" s="642"/>
      <c r="BL23" s="642"/>
      <c r="BM23" s="642"/>
      <c r="BN23" s="643"/>
      <c r="BO23" s="644" t="s">
        <v>172</v>
      </c>
      <c r="BP23" s="644"/>
      <c r="BQ23" s="644"/>
      <c r="BR23" s="644"/>
      <c r="BS23" s="650" t="s">
        <v>127</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3" t="s">
        <v>284</v>
      </c>
      <c r="DM23" s="674"/>
      <c r="DN23" s="674"/>
      <c r="DO23" s="674"/>
      <c r="DP23" s="674"/>
      <c r="DQ23" s="674"/>
      <c r="DR23" s="674"/>
      <c r="DS23" s="674"/>
      <c r="DT23" s="674"/>
      <c r="DU23" s="674"/>
      <c r="DV23" s="675"/>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6867</v>
      </c>
      <c r="S24" s="642"/>
      <c r="T24" s="642"/>
      <c r="U24" s="642"/>
      <c r="V24" s="642"/>
      <c r="W24" s="642"/>
      <c r="X24" s="642"/>
      <c r="Y24" s="643"/>
      <c r="Z24" s="644">
        <v>0.5</v>
      </c>
      <c r="AA24" s="644"/>
      <c r="AB24" s="644"/>
      <c r="AC24" s="644"/>
      <c r="AD24" s="645" t="s">
        <v>172</v>
      </c>
      <c r="AE24" s="645"/>
      <c r="AF24" s="645"/>
      <c r="AG24" s="645"/>
      <c r="AH24" s="645"/>
      <c r="AI24" s="645"/>
      <c r="AJ24" s="645"/>
      <c r="AK24" s="645"/>
      <c r="AL24" s="646" t="s">
        <v>172</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231</v>
      </c>
      <c r="BH24" s="642"/>
      <c r="BI24" s="642"/>
      <c r="BJ24" s="642"/>
      <c r="BK24" s="642"/>
      <c r="BL24" s="642"/>
      <c r="BM24" s="642"/>
      <c r="BN24" s="643"/>
      <c r="BO24" s="644" t="s">
        <v>127</v>
      </c>
      <c r="BP24" s="644"/>
      <c r="BQ24" s="644"/>
      <c r="BR24" s="644"/>
      <c r="BS24" s="650" t="s">
        <v>231</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302079</v>
      </c>
      <c r="CS24" s="631"/>
      <c r="CT24" s="631"/>
      <c r="CU24" s="631"/>
      <c r="CV24" s="631"/>
      <c r="CW24" s="631"/>
      <c r="CX24" s="631"/>
      <c r="CY24" s="632"/>
      <c r="CZ24" s="635">
        <v>24.6</v>
      </c>
      <c r="DA24" s="636"/>
      <c r="DB24" s="636"/>
      <c r="DC24" s="655"/>
      <c r="DD24" s="676">
        <v>280158</v>
      </c>
      <c r="DE24" s="631"/>
      <c r="DF24" s="631"/>
      <c r="DG24" s="631"/>
      <c r="DH24" s="631"/>
      <c r="DI24" s="631"/>
      <c r="DJ24" s="631"/>
      <c r="DK24" s="632"/>
      <c r="DL24" s="676">
        <v>275878</v>
      </c>
      <c r="DM24" s="631"/>
      <c r="DN24" s="631"/>
      <c r="DO24" s="631"/>
      <c r="DP24" s="631"/>
      <c r="DQ24" s="631"/>
      <c r="DR24" s="631"/>
      <c r="DS24" s="631"/>
      <c r="DT24" s="631"/>
      <c r="DU24" s="631"/>
      <c r="DV24" s="632"/>
      <c r="DW24" s="635">
        <v>38.4</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16668</v>
      </c>
      <c r="S25" s="642"/>
      <c r="T25" s="642"/>
      <c r="U25" s="642"/>
      <c r="V25" s="642"/>
      <c r="W25" s="642"/>
      <c r="X25" s="642"/>
      <c r="Y25" s="643"/>
      <c r="Z25" s="644">
        <v>1.1000000000000001</v>
      </c>
      <c r="AA25" s="644"/>
      <c r="AB25" s="644"/>
      <c r="AC25" s="644"/>
      <c r="AD25" s="645" t="s">
        <v>127</v>
      </c>
      <c r="AE25" s="645"/>
      <c r="AF25" s="645"/>
      <c r="AG25" s="645"/>
      <c r="AH25" s="645"/>
      <c r="AI25" s="645"/>
      <c r="AJ25" s="645"/>
      <c r="AK25" s="645"/>
      <c r="AL25" s="646" t="s">
        <v>231</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172</v>
      </c>
      <c r="BH25" s="642"/>
      <c r="BI25" s="642"/>
      <c r="BJ25" s="642"/>
      <c r="BK25" s="642"/>
      <c r="BL25" s="642"/>
      <c r="BM25" s="642"/>
      <c r="BN25" s="643"/>
      <c r="BO25" s="644" t="s">
        <v>172</v>
      </c>
      <c r="BP25" s="644"/>
      <c r="BQ25" s="644"/>
      <c r="BR25" s="644"/>
      <c r="BS25" s="650" t="s">
        <v>231</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166190</v>
      </c>
      <c r="CS25" s="665"/>
      <c r="CT25" s="665"/>
      <c r="CU25" s="665"/>
      <c r="CV25" s="665"/>
      <c r="CW25" s="665"/>
      <c r="CX25" s="665"/>
      <c r="CY25" s="666"/>
      <c r="CZ25" s="646">
        <v>13.5</v>
      </c>
      <c r="DA25" s="677"/>
      <c r="DB25" s="677"/>
      <c r="DC25" s="679"/>
      <c r="DD25" s="650">
        <v>160373</v>
      </c>
      <c r="DE25" s="665"/>
      <c r="DF25" s="665"/>
      <c r="DG25" s="665"/>
      <c r="DH25" s="665"/>
      <c r="DI25" s="665"/>
      <c r="DJ25" s="665"/>
      <c r="DK25" s="666"/>
      <c r="DL25" s="650">
        <v>156093</v>
      </c>
      <c r="DM25" s="665"/>
      <c r="DN25" s="665"/>
      <c r="DO25" s="665"/>
      <c r="DP25" s="665"/>
      <c r="DQ25" s="665"/>
      <c r="DR25" s="665"/>
      <c r="DS25" s="665"/>
      <c r="DT25" s="665"/>
      <c r="DU25" s="665"/>
      <c r="DV25" s="666"/>
      <c r="DW25" s="646">
        <v>21.7</v>
      </c>
      <c r="DX25" s="677"/>
      <c r="DY25" s="677"/>
      <c r="DZ25" s="677"/>
      <c r="EA25" s="677"/>
      <c r="EB25" s="677"/>
      <c r="EC25" s="678"/>
    </row>
    <row r="26" spans="2:133" ht="11.25" customHeight="1" x14ac:dyDescent="0.15">
      <c r="B26" s="638" t="s">
        <v>292</v>
      </c>
      <c r="C26" s="639"/>
      <c r="D26" s="639"/>
      <c r="E26" s="639"/>
      <c r="F26" s="639"/>
      <c r="G26" s="639"/>
      <c r="H26" s="639"/>
      <c r="I26" s="639"/>
      <c r="J26" s="639"/>
      <c r="K26" s="639"/>
      <c r="L26" s="639"/>
      <c r="M26" s="639"/>
      <c r="N26" s="639"/>
      <c r="O26" s="639"/>
      <c r="P26" s="639"/>
      <c r="Q26" s="640"/>
      <c r="R26" s="641">
        <v>487</v>
      </c>
      <c r="S26" s="642"/>
      <c r="T26" s="642"/>
      <c r="U26" s="642"/>
      <c r="V26" s="642"/>
      <c r="W26" s="642"/>
      <c r="X26" s="642"/>
      <c r="Y26" s="643"/>
      <c r="Z26" s="644">
        <v>0</v>
      </c>
      <c r="AA26" s="644"/>
      <c r="AB26" s="644"/>
      <c r="AC26" s="644"/>
      <c r="AD26" s="645" t="s">
        <v>172</v>
      </c>
      <c r="AE26" s="645"/>
      <c r="AF26" s="645"/>
      <c r="AG26" s="645"/>
      <c r="AH26" s="645"/>
      <c r="AI26" s="645"/>
      <c r="AJ26" s="645"/>
      <c r="AK26" s="645"/>
      <c r="AL26" s="646" t="s">
        <v>231</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172</v>
      </c>
      <c r="BH26" s="642"/>
      <c r="BI26" s="642"/>
      <c r="BJ26" s="642"/>
      <c r="BK26" s="642"/>
      <c r="BL26" s="642"/>
      <c r="BM26" s="642"/>
      <c r="BN26" s="643"/>
      <c r="BO26" s="644" t="s">
        <v>231</v>
      </c>
      <c r="BP26" s="644"/>
      <c r="BQ26" s="644"/>
      <c r="BR26" s="644"/>
      <c r="BS26" s="650" t="s">
        <v>231</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87056</v>
      </c>
      <c r="CS26" s="642"/>
      <c r="CT26" s="642"/>
      <c r="CU26" s="642"/>
      <c r="CV26" s="642"/>
      <c r="CW26" s="642"/>
      <c r="CX26" s="642"/>
      <c r="CY26" s="643"/>
      <c r="CZ26" s="646">
        <v>7.1</v>
      </c>
      <c r="DA26" s="677"/>
      <c r="DB26" s="677"/>
      <c r="DC26" s="679"/>
      <c r="DD26" s="650">
        <v>82957</v>
      </c>
      <c r="DE26" s="642"/>
      <c r="DF26" s="642"/>
      <c r="DG26" s="642"/>
      <c r="DH26" s="642"/>
      <c r="DI26" s="642"/>
      <c r="DJ26" s="642"/>
      <c r="DK26" s="643"/>
      <c r="DL26" s="650" t="s">
        <v>172</v>
      </c>
      <c r="DM26" s="642"/>
      <c r="DN26" s="642"/>
      <c r="DO26" s="642"/>
      <c r="DP26" s="642"/>
      <c r="DQ26" s="642"/>
      <c r="DR26" s="642"/>
      <c r="DS26" s="642"/>
      <c r="DT26" s="642"/>
      <c r="DU26" s="642"/>
      <c r="DV26" s="643"/>
      <c r="DW26" s="646" t="s">
        <v>231</v>
      </c>
      <c r="DX26" s="677"/>
      <c r="DY26" s="677"/>
      <c r="DZ26" s="677"/>
      <c r="EA26" s="677"/>
      <c r="EB26" s="677"/>
      <c r="EC26" s="678"/>
    </row>
    <row r="27" spans="2:133" ht="11.25" customHeight="1" x14ac:dyDescent="0.15">
      <c r="B27" s="638" t="s">
        <v>295</v>
      </c>
      <c r="C27" s="639"/>
      <c r="D27" s="639"/>
      <c r="E27" s="639"/>
      <c r="F27" s="639"/>
      <c r="G27" s="639"/>
      <c r="H27" s="639"/>
      <c r="I27" s="639"/>
      <c r="J27" s="639"/>
      <c r="K27" s="639"/>
      <c r="L27" s="639"/>
      <c r="M27" s="639"/>
      <c r="N27" s="639"/>
      <c r="O27" s="639"/>
      <c r="P27" s="639"/>
      <c r="Q27" s="640"/>
      <c r="R27" s="641">
        <v>64412</v>
      </c>
      <c r="S27" s="642"/>
      <c r="T27" s="642"/>
      <c r="U27" s="642"/>
      <c r="V27" s="642"/>
      <c r="W27" s="642"/>
      <c r="X27" s="642"/>
      <c r="Y27" s="643"/>
      <c r="Z27" s="644">
        <v>4.4000000000000004</v>
      </c>
      <c r="AA27" s="644"/>
      <c r="AB27" s="644"/>
      <c r="AC27" s="644"/>
      <c r="AD27" s="645" t="s">
        <v>127</v>
      </c>
      <c r="AE27" s="645"/>
      <c r="AF27" s="645"/>
      <c r="AG27" s="645"/>
      <c r="AH27" s="645"/>
      <c r="AI27" s="645"/>
      <c r="AJ27" s="645"/>
      <c r="AK27" s="645"/>
      <c r="AL27" s="646" t="s">
        <v>231</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75667</v>
      </c>
      <c r="BH27" s="642"/>
      <c r="BI27" s="642"/>
      <c r="BJ27" s="642"/>
      <c r="BK27" s="642"/>
      <c r="BL27" s="642"/>
      <c r="BM27" s="642"/>
      <c r="BN27" s="643"/>
      <c r="BO27" s="644">
        <v>100</v>
      </c>
      <c r="BP27" s="644"/>
      <c r="BQ27" s="644"/>
      <c r="BR27" s="644"/>
      <c r="BS27" s="650" t="s">
        <v>231</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24252</v>
      </c>
      <c r="CS27" s="665"/>
      <c r="CT27" s="665"/>
      <c r="CU27" s="665"/>
      <c r="CV27" s="665"/>
      <c r="CW27" s="665"/>
      <c r="CX27" s="665"/>
      <c r="CY27" s="666"/>
      <c r="CZ27" s="646">
        <v>2</v>
      </c>
      <c r="DA27" s="677"/>
      <c r="DB27" s="677"/>
      <c r="DC27" s="679"/>
      <c r="DD27" s="650">
        <v>8148</v>
      </c>
      <c r="DE27" s="665"/>
      <c r="DF27" s="665"/>
      <c r="DG27" s="665"/>
      <c r="DH27" s="665"/>
      <c r="DI27" s="665"/>
      <c r="DJ27" s="665"/>
      <c r="DK27" s="666"/>
      <c r="DL27" s="650">
        <v>8148</v>
      </c>
      <c r="DM27" s="665"/>
      <c r="DN27" s="665"/>
      <c r="DO27" s="665"/>
      <c r="DP27" s="665"/>
      <c r="DQ27" s="665"/>
      <c r="DR27" s="665"/>
      <c r="DS27" s="665"/>
      <c r="DT27" s="665"/>
      <c r="DU27" s="665"/>
      <c r="DV27" s="666"/>
      <c r="DW27" s="646">
        <v>1.1000000000000001</v>
      </c>
      <c r="DX27" s="677"/>
      <c r="DY27" s="677"/>
      <c r="DZ27" s="677"/>
      <c r="EA27" s="677"/>
      <c r="EB27" s="677"/>
      <c r="EC27" s="678"/>
    </row>
    <row r="28" spans="2:133" ht="11.25" customHeight="1" x14ac:dyDescent="0.15">
      <c r="B28" s="683" t="s">
        <v>298</v>
      </c>
      <c r="C28" s="684"/>
      <c r="D28" s="684"/>
      <c r="E28" s="684"/>
      <c r="F28" s="684"/>
      <c r="G28" s="684"/>
      <c r="H28" s="684"/>
      <c r="I28" s="684"/>
      <c r="J28" s="684"/>
      <c r="K28" s="684"/>
      <c r="L28" s="684"/>
      <c r="M28" s="684"/>
      <c r="N28" s="684"/>
      <c r="O28" s="684"/>
      <c r="P28" s="684"/>
      <c r="Q28" s="685"/>
      <c r="R28" s="641" t="s">
        <v>172</v>
      </c>
      <c r="S28" s="642"/>
      <c r="T28" s="642"/>
      <c r="U28" s="642"/>
      <c r="V28" s="642"/>
      <c r="W28" s="642"/>
      <c r="X28" s="642"/>
      <c r="Y28" s="643"/>
      <c r="Z28" s="644" t="s">
        <v>231</v>
      </c>
      <c r="AA28" s="644"/>
      <c r="AB28" s="644"/>
      <c r="AC28" s="644"/>
      <c r="AD28" s="645" t="s">
        <v>127</v>
      </c>
      <c r="AE28" s="645"/>
      <c r="AF28" s="645"/>
      <c r="AG28" s="645"/>
      <c r="AH28" s="645"/>
      <c r="AI28" s="645"/>
      <c r="AJ28" s="645"/>
      <c r="AK28" s="645"/>
      <c r="AL28" s="646" t="s">
        <v>127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111637</v>
      </c>
      <c r="CS28" s="642"/>
      <c r="CT28" s="642"/>
      <c r="CU28" s="642"/>
      <c r="CV28" s="642"/>
      <c r="CW28" s="642"/>
      <c r="CX28" s="642"/>
      <c r="CY28" s="643"/>
      <c r="CZ28" s="646">
        <v>9.1</v>
      </c>
      <c r="DA28" s="677"/>
      <c r="DB28" s="677"/>
      <c r="DC28" s="679"/>
      <c r="DD28" s="650">
        <v>111637</v>
      </c>
      <c r="DE28" s="642"/>
      <c r="DF28" s="642"/>
      <c r="DG28" s="642"/>
      <c r="DH28" s="642"/>
      <c r="DI28" s="642"/>
      <c r="DJ28" s="642"/>
      <c r="DK28" s="643"/>
      <c r="DL28" s="650">
        <v>111637</v>
      </c>
      <c r="DM28" s="642"/>
      <c r="DN28" s="642"/>
      <c r="DO28" s="642"/>
      <c r="DP28" s="642"/>
      <c r="DQ28" s="642"/>
      <c r="DR28" s="642"/>
      <c r="DS28" s="642"/>
      <c r="DT28" s="642"/>
      <c r="DU28" s="642"/>
      <c r="DV28" s="643"/>
      <c r="DW28" s="646">
        <v>15.5</v>
      </c>
      <c r="DX28" s="677"/>
      <c r="DY28" s="677"/>
      <c r="DZ28" s="677"/>
      <c r="EA28" s="677"/>
      <c r="EB28" s="677"/>
      <c r="EC28" s="678"/>
    </row>
    <row r="29" spans="2:133" ht="11.25" customHeight="1" x14ac:dyDescent="0.15">
      <c r="B29" s="638" t="s">
        <v>300</v>
      </c>
      <c r="C29" s="639"/>
      <c r="D29" s="639"/>
      <c r="E29" s="639"/>
      <c r="F29" s="639"/>
      <c r="G29" s="639"/>
      <c r="H29" s="639"/>
      <c r="I29" s="639"/>
      <c r="J29" s="639"/>
      <c r="K29" s="639"/>
      <c r="L29" s="639"/>
      <c r="M29" s="639"/>
      <c r="N29" s="639"/>
      <c r="O29" s="639"/>
      <c r="P29" s="639"/>
      <c r="Q29" s="640"/>
      <c r="R29" s="641">
        <v>90754</v>
      </c>
      <c r="S29" s="642"/>
      <c r="T29" s="642"/>
      <c r="U29" s="642"/>
      <c r="V29" s="642"/>
      <c r="W29" s="642"/>
      <c r="X29" s="642"/>
      <c r="Y29" s="643"/>
      <c r="Z29" s="644">
        <v>6.2</v>
      </c>
      <c r="AA29" s="644"/>
      <c r="AB29" s="644"/>
      <c r="AC29" s="644"/>
      <c r="AD29" s="645" t="s">
        <v>127</v>
      </c>
      <c r="AE29" s="645"/>
      <c r="AF29" s="645"/>
      <c r="AG29" s="645"/>
      <c r="AH29" s="645"/>
      <c r="AI29" s="645"/>
      <c r="AJ29" s="645"/>
      <c r="AK29" s="645"/>
      <c r="AL29" s="646" t="s">
        <v>231</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111637</v>
      </c>
      <c r="CS29" s="665"/>
      <c r="CT29" s="665"/>
      <c r="CU29" s="665"/>
      <c r="CV29" s="665"/>
      <c r="CW29" s="665"/>
      <c r="CX29" s="665"/>
      <c r="CY29" s="666"/>
      <c r="CZ29" s="646">
        <v>9.1</v>
      </c>
      <c r="DA29" s="677"/>
      <c r="DB29" s="677"/>
      <c r="DC29" s="679"/>
      <c r="DD29" s="650">
        <v>111637</v>
      </c>
      <c r="DE29" s="665"/>
      <c r="DF29" s="665"/>
      <c r="DG29" s="665"/>
      <c r="DH29" s="665"/>
      <c r="DI29" s="665"/>
      <c r="DJ29" s="665"/>
      <c r="DK29" s="666"/>
      <c r="DL29" s="650">
        <v>111637</v>
      </c>
      <c r="DM29" s="665"/>
      <c r="DN29" s="665"/>
      <c r="DO29" s="665"/>
      <c r="DP29" s="665"/>
      <c r="DQ29" s="665"/>
      <c r="DR29" s="665"/>
      <c r="DS29" s="665"/>
      <c r="DT29" s="665"/>
      <c r="DU29" s="665"/>
      <c r="DV29" s="666"/>
      <c r="DW29" s="646">
        <v>15.5</v>
      </c>
      <c r="DX29" s="677"/>
      <c r="DY29" s="677"/>
      <c r="DZ29" s="677"/>
      <c r="EA29" s="677"/>
      <c r="EB29" s="677"/>
      <c r="EC29" s="678"/>
    </row>
    <row r="30" spans="2:133" ht="11.25" customHeight="1" x14ac:dyDescent="0.15">
      <c r="B30" s="638" t="s">
        <v>305</v>
      </c>
      <c r="C30" s="639"/>
      <c r="D30" s="639"/>
      <c r="E30" s="639"/>
      <c r="F30" s="639"/>
      <c r="G30" s="639"/>
      <c r="H30" s="639"/>
      <c r="I30" s="639"/>
      <c r="J30" s="639"/>
      <c r="K30" s="639"/>
      <c r="L30" s="639"/>
      <c r="M30" s="639"/>
      <c r="N30" s="639"/>
      <c r="O30" s="639"/>
      <c r="P30" s="639"/>
      <c r="Q30" s="640"/>
      <c r="R30" s="641">
        <v>2852</v>
      </c>
      <c r="S30" s="642"/>
      <c r="T30" s="642"/>
      <c r="U30" s="642"/>
      <c r="V30" s="642"/>
      <c r="W30" s="642"/>
      <c r="X30" s="642"/>
      <c r="Y30" s="643"/>
      <c r="Z30" s="644">
        <v>0.2</v>
      </c>
      <c r="AA30" s="644"/>
      <c r="AB30" s="644"/>
      <c r="AC30" s="644"/>
      <c r="AD30" s="645" t="s">
        <v>231</v>
      </c>
      <c r="AE30" s="645"/>
      <c r="AF30" s="645"/>
      <c r="AG30" s="645"/>
      <c r="AH30" s="645"/>
      <c r="AI30" s="645"/>
      <c r="AJ30" s="645"/>
      <c r="AK30" s="645"/>
      <c r="AL30" s="646" t="s">
        <v>231</v>
      </c>
      <c r="AM30" s="647"/>
      <c r="AN30" s="647"/>
      <c r="AO30" s="648"/>
      <c r="AP30" s="689" t="s">
        <v>306</v>
      </c>
      <c r="AQ30" s="690"/>
      <c r="AR30" s="690"/>
      <c r="AS30" s="690"/>
      <c r="AT30" s="695" t="s">
        <v>307</v>
      </c>
      <c r="AU30" s="230"/>
      <c r="AV30" s="230"/>
      <c r="AW30" s="230"/>
      <c r="AX30" s="627" t="s">
        <v>184</v>
      </c>
      <c r="AY30" s="628"/>
      <c r="AZ30" s="628"/>
      <c r="BA30" s="628"/>
      <c r="BB30" s="628"/>
      <c r="BC30" s="628"/>
      <c r="BD30" s="628"/>
      <c r="BE30" s="628"/>
      <c r="BF30" s="629"/>
      <c r="BG30" s="701">
        <v>98.4</v>
      </c>
      <c r="BH30" s="702"/>
      <c r="BI30" s="702"/>
      <c r="BJ30" s="702"/>
      <c r="BK30" s="702"/>
      <c r="BL30" s="702"/>
      <c r="BM30" s="636">
        <v>96.2</v>
      </c>
      <c r="BN30" s="702"/>
      <c r="BO30" s="702"/>
      <c r="BP30" s="702"/>
      <c r="BQ30" s="703"/>
      <c r="BR30" s="701">
        <v>97.9</v>
      </c>
      <c r="BS30" s="702"/>
      <c r="BT30" s="702"/>
      <c r="BU30" s="702"/>
      <c r="BV30" s="702"/>
      <c r="BW30" s="702"/>
      <c r="BX30" s="636">
        <v>97.4</v>
      </c>
      <c r="BY30" s="702"/>
      <c r="BZ30" s="702"/>
      <c r="CA30" s="702"/>
      <c r="CB30" s="703"/>
      <c r="CD30" s="706"/>
      <c r="CE30" s="707"/>
      <c r="CF30" s="656" t="s">
        <v>308</v>
      </c>
      <c r="CG30" s="657"/>
      <c r="CH30" s="657"/>
      <c r="CI30" s="657"/>
      <c r="CJ30" s="657"/>
      <c r="CK30" s="657"/>
      <c r="CL30" s="657"/>
      <c r="CM30" s="657"/>
      <c r="CN30" s="657"/>
      <c r="CO30" s="657"/>
      <c r="CP30" s="657"/>
      <c r="CQ30" s="658"/>
      <c r="CR30" s="641">
        <v>103808</v>
      </c>
      <c r="CS30" s="642"/>
      <c r="CT30" s="642"/>
      <c r="CU30" s="642"/>
      <c r="CV30" s="642"/>
      <c r="CW30" s="642"/>
      <c r="CX30" s="642"/>
      <c r="CY30" s="643"/>
      <c r="CZ30" s="646">
        <v>8.5</v>
      </c>
      <c r="DA30" s="677"/>
      <c r="DB30" s="677"/>
      <c r="DC30" s="679"/>
      <c r="DD30" s="650">
        <v>103808</v>
      </c>
      <c r="DE30" s="642"/>
      <c r="DF30" s="642"/>
      <c r="DG30" s="642"/>
      <c r="DH30" s="642"/>
      <c r="DI30" s="642"/>
      <c r="DJ30" s="642"/>
      <c r="DK30" s="643"/>
      <c r="DL30" s="650">
        <v>103808</v>
      </c>
      <c r="DM30" s="642"/>
      <c r="DN30" s="642"/>
      <c r="DO30" s="642"/>
      <c r="DP30" s="642"/>
      <c r="DQ30" s="642"/>
      <c r="DR30" s="642"/>
      <c r="DS30" s="642"/>
      <c r="DT30" s="642"/>
      <c r="DU30" s="642"/>
      <c r="DV30" s="643"/>
      <c r="DW30" s="646">
        <v>14.4</v>
      </c>
      <c r="DX30" s="677"/>
      <c r="DY30" s="677"/>
      <c r="DZ30" s="677"/>
      <c r="EA30" s="677"/>
      <c r="EB30" s="677"/>
      <c r="EC30" s="678"/>
    </row>
    <row r="31" spans="2:133" ht="11.25" customHeight="1" x14ac:dyDescent="0.15">
      <c r="B31" s="638" t="s">
        <v>309</v>
      </c>
      <c r="C31" s="639"/>
      <c r="D31" s="639"/>
      <c r="E31" s="639"/>
      <c r="F31" s="639"/>
      <c r="G31" s="639"/>
      <c r="H31" s="639"/>
      <c r="I31" s="639"/>
      <c r="J31" s="639"/>
      <c r="K31" s="639"/>
      <c r="L31" s="639"/>
      <c r="M31" s="639"/>
      <c r="N31" s="639"/>
      <c r="O31" s="639"/>
      <c r="P31" s="639"/>
      <c r="Q31" s="640"/>
      <c r="R31" s="641">
        <v>2105</v>
      </c>
      <c r="S31" s="642"/>
      <c r="T31" s="642"/>
      <c r="U31" s="642"/>
      <c r="V31" s="642"/>
      <c r="W31" s="642"/>
      <c r="X31" s="642"/>
      <c r="Y31" s="643"/>
      <c r="Z31" s="644">
        <v>0.1</v>
      </c>
      <c r="AA31" s="644"/>
      <c r="AB31" s="644"/>
      <c r="AC31" s="644"/>
      <c r="AD31" s="645" t="s">
        <v>231</v>
      </c>
      <c r="AE31" s="645"/>
      <c r="AF31" s="645"/>
      <c r="AG31" s="645"/>
      <c r="AH31" s="645"/>
      <c r="AI31" s="645"/>
      <c r="AJ31" s="645"/>
      <c r="AK31" s="645"/>
      <c r="AL31" s="646" t="s">
        <v>172</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99.3</v>
      </c>
      <c r="BH31" s="665"/>
      <c r="BI31" s="665"/>
      <c r="BJ31" s="665"/>
      <c r="BK31" s="665"/>
      <c r="BL31" s="665"/>
      <c r="BM31" s="647">
        <v>98.6</v>
      </c>
      <c r="BN31" s="699"/>
      <c r="BO31" s="699"/>
      <c r="BP31" s="699"/>
      <c r="BQ31" s="700"/>
      <c r="BR31" s="698">
        <v>99</v>
      </c>
      <c r="BS31" s="665"/>
      <c r="BT31" s="665"/>
      <c r="BU31" s="665"/>
      <c r="BV31" s="665"/>
      <c r="BW31" s="665"/>
      <c r="BX31" s="647">
        <v>99</v>
      </c>
      <c r="BY31" s="699"/>
      <c r="BZ31" s="699"/>
      <c r="CA31" s="699"/>
      <c r="CB31" s="700"/>
      <c r="CD31" s="706"/>
      <c r="CE31" s="707"/>
      <c r="CF31" s="656" t="s">
        <v>312</v>
      </c>
      <c r="CG31" s="657"/>
      <c r="CH31" s="657"/>
      <c r="CI31" s="657"/>
      <c r="CJ31" s="657"/>
      <c r="CK31" s="657"/>
      <c r="CL31" s="657"/>
      <c r="CM31" s="657"/>
      <c r="CN31" s="657"/>
      <c r="CO31" s="657"/>
      <c r="CP31" s="657"/>
      <c r="CQ31" s="658"/>
      <c r="CR31" s="641">
        <v>7829</v>
      </c>
      <c r="CS31" s="665"/>
      <c r="CT31" s="665"/>
      <c r="CU31" s="665"/>
      <c r="CV31" s="665"/>
      <c r="CW31" s="665"/>
      <c r="CX31" s="665"/>
      <c r="CY31" s="666"/>
      <c r="CZ31" s="646">
        <v>0.6</v>
      </c>
      <c r="DA31" s="677"/>
      <c r="DB31" s="677"/>
      <c r="DC31" s="679"/>
      <c r="DD31" s="650">
        <v>7829</v>
      </c>
      <c r="DE31" s="665"/>
      <c r="DF31" s="665"/>
      <c r="DG31" s="665"/>
      <c r="DH31" s="665"/>
      <c r="DI31" s="665"/>
      <c r="DJ31" s="665"/>
      <c r="DK31" s="666"/>
      <c r="DL31" s="650">
        <v>7829</v>
      </c>
      <c r="DM31" s="665"/>
      <c r="DN31" s="665"/>
      <c r="DO31" s="665"/>
      <c r="DP31" s="665"/>
      <c r="DQ31" s="665"/>
      <c r="DR31" s="665"/>
      <c r="DS31" s="665"/>
      <c r="DT31" s="665"/>
      <c r="DU31" s="665"/>
      <c r="DV31" s="666"/>
      <c r="DW31" s="646">
        <v>1.1000000000000001</v>
      </c>
      <c r="DX31" s="677"/>
      <c r="DY31" s="677"/>
      <c r="DZ31" s="677"/>
      <c r="EA31" s="677"/>
      <c r="EB31" s="677"/>
      <c r="EC31" s="678"/>
    </row>
    <row r="32" spans="2:133" ht="11.25" customHeight="1" x14ac:dyDescent="0.15">
      <c r="B32" s="638" t="s">
        <v>313</v>
      </c>
      <c r="C32" s="639"/>
      <c r="D32" s="639"/>
      <c r="E32" s="639"/>
      <c r="F32" s="639"/>
      <c r="G32" s="639"/>
      <c r="H32" s="639"/>
      <c r="I32" s="639"/>
      <c r="J32" s="639"/>
      <c r="K32" s="639"/>
      <c r="L32" s="639"/>
      <c r="M32" s="639"/>
      <c r="N32" s="639"/>
      <c r="O32" s="639"/>
      <c r="P32" s="639"/>
      <c r="Q32" s="640"/>
      <c r="R32" s="641">
        <v>5354</v>
      </c>
      <c r="S32" s="642"/>
      <c r="T32" s="642"/>
      <c r="U32" s="642"/>
      <c r="V32" s="642"/>
      <c r="W32" s="642"/>
      <c r="X32" s="642"/>
      <c r="Y32" s="643"/>
      <c r="Z32" s="644">
        <v>0.4</v>
      </c>
      <c r="AA32" s="644"/>
      <c r="AB32" s="644"/>
      <c r="AC32" s="644"/>
      <c r="AD32" s="645" t="s">
        <v>127</v>
      </c>
      <c r="AE32" s="645"/>
      <c r="AF32" s="645"/>
      <c r="AG32" s="645"/>
      <c r="AH32" s="645"/>
      <c r="AI32" s="645"/>
      <c r="AJ32" s="645"/>
      <c r="AK32" s="645"/>
      <c r="AL32" s="646" t="s">
        <v>231</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96.5</v>
      </c>
      <c r="BH32" s="711"/>
      <c r="BI32" s="711"/>
      <c r="BJ32" s="711"/>
      <c r="BK32" s="711"/>
      <c r="BL32" s="711"/>
      <c r="BM32" s="712">
        <v>91.9</v>
      </c>
      <c r="BN32" s="711"/>
      <c r="BO32" s="711"/>
      <c r="BP32" s="711"/>
      <c r="BQ32" s="713"/>
      <c r="BR32" s="710">
        <v>95.5</v>
      </c>
      <c r="BS32" s="711"/>
      <c r="BT32" s="711"/>
      <c r="BU32" s="711"/>
      <c r="BV32" s="711"/>
      <c r="BW32" s="711"/>
      <c r="BX32" s="712">
        <v>94</v>
      </c>
      <c r="BY32" s="711"/>
      <c r="BZ32" s="711"/>
      <c r="CA32" s="711"/>
      <c r="CB32" s="713"/>
      <c r="CD32" s="708"/>
      <c r="CE32" s="709"/>
      <c r="CF32" s="656" t="s">
        <v>315</v>
      </c>
      <c r="CG32" s="657"/>
      <c r="CH32" s="657"/>
      <c r="CI32" s="657"/>
      <c r="CJ32" s="657"/>
      <c r="CK32" s="657"/>
      <c r="CL32" s="657"/>
      <c r="CM32" s="657"/>
      <c r="CN32" s="657"/>
      <c r="CO32" s="657"/>
      <c r="CP32" s="657"/>
      <c r="CQ32" s="658"/>
      <c r="CR32" s="641" t="s">
        <v>127</v>
      </c>
      <c r="CS32" s="642"/>
      <c r="CT32" s="642"/>
      <c r="CU32" s="642"/>
      <c r="CV32" s="642"/>
      <c r="CW32" s="642"/>
      <c r="CX32" s="642"/>
      <c r="CY32" s="643"/>
      <c r="CZ32" s="646" t="s">
        <v>172</v>
      </c>
      <c r="DA32" s="677"/>
      <c r="DB32" s="677"/>
      <c r="DC32" s="679"/>
      <c r="DD32" s="650" t="s">
        <v>172</v>
      </c>
      <c r="DE32" s="642"/>
      <c r="DF32" s="642"/>
      <c r="DG32" s="642"/>
      <c r="DH32" s="642"/>
      <c r="DI32" s="642"/>
      <c r="DJ32" s="642"/>
      <c r="DK32" s="643"/>
      <c r="DL32" s="650" t="s">
        <v>172</v>
      </c>
      <c r="DM32" s="642"/>
      <c r="DN32" s="642"/>
      <c r="DO32" s="642"/>
      <c r="DP32" s="642"/>
      <c r="DQ32" s="642"/>
      <c r="DR32" s="642"/>
      <c r="DS32" s="642"/>
      <c r="DT32" s="642"/>
      <c r="DU32" s="642"/>
      <c r="DV32" s="643"/>
      <c r="DW32" s="646" t="s">
        <v>231</v>
      </c>
      <c r="DX32" s="677"/>
      <c r="DY32" s="677"/>
      <c r="DZ32" s="677"/>
      <c r="EA32" s="677"/>
      <c r="EB32" s="677"/>
      <c r="EC32" s="678"/>
    </row>
    <row r="33" spans="2:133" ht="11.25" customHeight="1" x14ac:dyDescent="0.15">
      <c r="B33" s="638" t="s">
        <v>316</v>
      </c>
      <c r="C33" s="639"/>
      <c r="D33" s="639"/>
      <c r="E33" s="639"/>
      <c r="F33" s="639"/>
      <c r="G33" s="639"/>
      <c r="H33" s="639"/>
      <c r="I33" s="639"/>
      <c r="J33" s="639"/>
      <c r="K33" s="639"/>
      <c r="L33" s="639"/>
      <c r="M33" s="639"/>
      <c r="N33" s="639"/>
      <c r="O33" s="639"/>
      <c r="P33" s="639"/>
      <c r="Q33" s="640"/>
      <c r="R33" s="641">
        <v>239976</v>
      </c>
      <c r="S33" s="642"/>
      <c r="T33" s="642"/>
      <c r="U33" s="642"/>
      <c r="V33" s="642"/>
      <c r="W33" s="642"/>
      <c r="X33" s="642"/>
      <c r="Y33" s="643"/>
      <c r="Z33" s="644">
        <v>16.399999999999999</v>
      </c>
      <c r="AA33" s="644"/>
      <c r="AB33" s="644"/>
      <c r="AC33" s="644"/>
      <c r="AD33" s="645" t="s">
        <v>231</v>
      </c>
      <c r="AE33" s="645"/>
      <c r="AF33" s="645"/>
      <c r="AG33" s="645"/>
      <c r="AH33" s="645"/>
      <c r="AI33" s="645"/>
      <c r="AJ33" s="645"/>
      <c r="AK33" s="645"/>
      <c r="AL33" s="646" t="s">
        <v>231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741413</v>
      </c>
      <c r="CS33" s="665"/>
      <c r="CT33" s="665"/>
      <c r="CU33" s="665"/>
      <c r="CV33" s="665"/>
      <c r="CW33" s="665"/>
      <c r="CX33" s="665"/>
      <c r="CY33" s="666"/>
      <c r="CZ33" s="646">
        <v>60.4</v>
      </c>
      <c r="DA33" s="677"/>
      <c r="DB33" s="677"/>
      <c r="DC33" s="679"/>
      <c r="DD33" s="650">
        <v>557350</v>
      </c>
      <c r="DE33" s="665"/>
      <c r="DF33" s="665"/>
      <c r="DG33" s="665"/>
      <c r="DH33" s="665"/>
      <c r="DI33" s="665"/>
      <c r="DJ33" s="665"/>
      <c r="DK33" s="666"/>
      <c r="DL33" s="650">
        <v>281479</v>
      </c>
      <c r="DM33" s="665"/>
      <c r="DN33" s="665"/>
      <c r="DO33" s="665"/>
      <c r="DP33" s="665"/>
      <c r="DQ33" s="665"/>
      <c r="DR33" s="665"/>
      <c r="DS33" s="665"/>
      <c r="DT33" s="665"/>
      <c r="DU33" s="665"/>
      <c r="DV33" s="666"/>
      <c r="DW33" s="646">
        <v>39.1</v>
      </c>
      <c r="DX33" s="677"/>
      <c r="DY33" s="677"/>
      <c r="DZ33" s="677"/>
      <c r="EA33" s="677"/>
      <c r="EB33" s="677"/>
      <c r="EC33" s="678"/>
    </row>
    <row r="34" spans="2:133" ht="11.25" customHeight="1" x14ac:dyDescent="0.15">
      <c r="B34" s="638" t="s">
        <v>318</v>
      </c>
      <c r="C34" s="639"/>
      <c r="D34" s="639"/>
      <c r="E34" s="639"/>
      <c r="F34" s="639"/>
      <c r="G34" s="639"/>
      <c r="H34" s="639"/>
      <c r="I34" s="639"/>
      <c r="J34" s="639"/>
      <c r="K34" s="639"/>
      <c r="L34" s="639"/>
      <c r="M34" s="639"/>
      <c r="N34" s="639"/>
      <c r="O34" s="639"/>
      <c r="P34" s="639"/>
      <c r="Q34" s="640"/>
      <c r="R34" s="641">
        <v>98678</v>
      </c>
      <c r="S34" s="642"/>
      <c r="T34" s="642"/>
      <c r="U34" s="642"/>
      <c r="V34" s="642"/>
      <c r="W34" s="642"/>
      <c r="X34" s="642"/>
      <c r="Y34" s="643"/>
      <c r="Z34" s="644">
        <v>6.7</v>
      </c>
      <c r="AA34" s="644"/>
      <c r="AB34" s="644"/>
      <c r="AC34" s="644"/>
      <c r="AD34" s="645">
        <v>5858</v>
      </c>
      <c r="AE34" s="645"/>
      <c r="AF34" s="645"/>
      <c r="AG34" s="645"/>
      <c r="AH34" s="645"/>
      <c r="AI34" s="645"/>
      <c r="AJ34" s="645"/>
      <c r="AK34" s="645"/>
      <c r="AL34" s="646">
        <v>0.8</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309962</v>
      </c>
      <c r="CS34" s="642"/>
      <c r="CT34" s="642"/>
      <c r="CU34" s="642"/>
      <c r="CV34" s="642"/>
      <c r="CW34" s="642"/>
      <c r="CX34" s="642"/>
      <c r="CY34" s="643"/>
      <c r="CZ34" s="646">
        <v>25.3</v>
      </c>
      <c r="DA34" s="677"/>
      <c r="DB34" s="677"/>
      <c r="DC34" s="679"/>
      <c r="DD34" s="650">
        <v>240146</v>
      </c>
      <c r="DE34" s="642"/>
      <c r="DF34" s="642"/>
      <c r="DG34" s="642"/>
      <c r="DH34" s="642"/>
      <c r="DI34" s="642"/>
      <c r="DJ34" s="642"/>
      <c r="DK34" s="643"/>
      <c r="DL34" s="650">
        <v>149110</v>
      </c>
      <c r="DM34" s="642"/>
      <c r="DN34" s="642"/>
      <c r="DO34" s="642"/>
      <c r="DP34" s="642"/>
      <c r="DQ34" s="642"/>
      <c r="DR34" s="642"/>
      <c r="DS34" s="642"/>
      <c r="DT34" s="642"/>
      <c r="DU34" s="642"/>
      <c r="DV34" s="643"/>
      <c r="DW34" s="646">
        <v>20.7</v>
      </c>
      <c r="DX34" s="677"/>
      <c r="DY34" s="677"/>
      <c r="DZ34" s="677"/>
      <c r="EA34" s="677"/>
      <c r="EB34" s="677"/>
      <c r="EC34" s="678"/>
    </row>
    <row r="35" spans="2:133" ht="11.25" customHeight="1" x14ac:dyDescent="0.15">
      <c r="B35" s="638" t="s">
        <v>322</v>
      </c>
      <c r="C35" s="639"/>
      <c r="D35" s="639"/>
      <c r="E35" s="639"/>
      <c r="F35" s="639"/>
      <c r="G35" s="639"/>
      <c r="H35" s="639"/>
      <c r="I35" s="639"/>
      <c r="J35" s="639"/>
      <c r="K35" s="639"/>
      <c r="L35" s="639"/>
      <c r="M35" s="639"/>
      <c r="N35" s="639"/>
      <c r="O35" s="639"/>
      <c r="P35" s="639"/>
      <c r="Q35" s="640"/>
      <c r="R35" s="641">
        <v>81377</v>
      </c>
      <c r="S35" s="642"/>
      <c r="T35" s="642"/>
      <c r="U35" s="642"/>
      <c r="V35" s="642"/>
      <c r="W35" s="642"/>
      <c r="X35" s="642"/>
      <c r="Y35" s="643"/>
      <c r="Z35" s="644">
        <v>5.6</v>
      </c>
      <c r="AA35" s="644"/>
      <c r="AB35" s="644"/>
      <c r="AC35" s="644"/>
      <c r="AD35" s="645" t="s">
        <v>231</v>
      </c>
      <c r="AE35" s="645"/>
      <c r="AF35" s="645"/>
      <c r="AG35" s="645"/>
      <c r="AH35" s="645"/>
      <c r="AI35" s="645"/>
      <c r="AJ35" s="645"/>
      <c r="AK35" s="645"/>
      <c r="AL35" s="646" t="s">
        <v>231</v>
      </c>
      <c r="AM35" s="647"/>
      <c r="AN35" s="647"/>
      <c r="AO35" s="648"/>
      <c r="AP35" s="234"/>
      <c r="AQ35" s="714" t="s">
        <v>323</v>
      </c>
      <c r="AR35" s="715"/>
      <c r="AS35" s="715"/>
      <c r="AT35" s="715"/>
      <c r="AU35" s="715"/>
      <c r="AV35" s="715"/>
      <c r="AW35" s="715"/>
      <c r="AX35" s="715"/>
      <c r="AY35" s="716"/>
      <c r="AZ35" s="630">
        <v>215217</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1924</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8200</v>
      </c>
      <c r="CS35" s="665"/>
      <c r="CT35" s="665"/>
      <c r="CU35" s="665"/>
      <c r="CV35" s="665"/>
      <c r="CW35" s="665"/>
      <c r="CX35" s="665"/>
      <c r="CY35" s="666"/>
      <c r="CZ35" s="646">
        <v>0.7</v>
      </c>
      <c r="DA35" s="677"/>
      <c r="DB35" s="677"/>
      <c r="DC35" s="679"/>
      <c r="DD35" s="650">
        <v>6605</v>
      </c>
      <c r="DE35" s="665"/>
      <c r="DF35" s="665"/>
      <c r="DG35" s="665"/>
      <c r="DH35" s="665"/>
      <c r="DI35" s="665"/>
      <c r="DJ35" s="665"/>
      <c r="DK35" s="666"/>
      <c r="DL35" s="650">
        <v>6469</v>
      </c>
      <c r="DM35" s="665"/>
      <c r="DN35" s="665"/>
      <c r="DO35" s="665"/>
      <c r="DP35" s="665"/>
      <c r="DQ35" s="665"/>
      <c r="DR35" s="665"/>
      <c r="DS35" s="665"/>
      <c r="DT35" s="665"/>
      <c r="DU35" s="665"/>
      <c r="DV35" s="666"/>
      <c r="DW35" s="646">
        <v>0.9</v>
      </c>
      <c r="DX35" s="677"/>
      <c r="DY35" s="677"/>
      <c r="DZ35" s="677"/>
      <c r="EA35" s="677"/>
      <c r="EB35" s="677"/>
      <c r="EC35" s="678"/>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231</v>
      </c>
      <c r="S36" s="642"/>
      <c r="T36" s="642"/>
      <c r="U36" s="642"/>
      <c r="V36" s="642"/>
      <c r="W36" s="642"/>
      <c r="X36" s="642"/>
      <c r="Y36" s="643"/>
      <c r="Z36" s="644" t="s">
        <v>172</v>
      </c>
      <c r="AA36" s="644"/>
      <c r="AB36" s="644"/>
      <c r="AC36" s="644"/>
      <c r="AD36" s="645" t="s">
        <v>127</v>
      </c>
      <c r="AE36" s="645"/>
      <c r="AF36" s="645"/>
      <c r="AG36" s="645"/>
      <c r="AH36" s="645"/>
      <c r="AI36" s="645"/>
      <c r="AJ36" s="645"/>
      <c r="AK36" s="645"/>
      <c r="AL36" s="646" t="s">
        <v>172</v>
      </c>
      <c r="AM36" s="647"/>
      <c r="AN36" s="647"/>
      <c r="AO36" s="648"/>
      <c r="AQ36" s="718" t="s">
        <v>327</v>
      </c>
      <c r="AR36" s="719"/>
      <c r="AS36" s="719"/>
      <c r="AT36" s="719"/>
      <c r="AU36" s="719"/>
      <c r="AV36" s="719"/>
      <c r="AW36" s="719"/>
      <c r="AX36" s="719"/>
      <c r="AY36" s="720"/>
      <c r="AZ36" s="641">
        <v>104807</v>
      </c>
      <c r="BA36" s="642"/>
      <c r="BB36" s="642"/>
      <c r="BC36" s="642"/>
      <c r="BD36" s="665"/>
      <c r="BE36" s="665"/>
      <c r="BF36" s="700"/>
      <c r="BG36" s="656" t="s">
        <v>328</v>
      </c>
      <c r="BH36" s="657"/>
      <c r="BI36" s="657"/>
      <c r="BJ36" s="657"/>
      <c r="BK36" s="657"/>
      <c r="BL36" s="657"/>
      <c r="BM36" s="657"/>
      <c r="BN36" s="657"/>
      <c r="BO36" s="657"/>
      <c r="BP36" s="657"/>
      <c r="BQ36" s="657"/>
      <c r="BR36" s="657"/>
      <c r="BS36" s="657"/>
      <c r="BT36" s="657"/>
      <c r="BU36" s="658"/>
      <c r="BV36" s="641">
        <v>1589</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165866</v>
      </c>
      <c r="CS36" s="642"/>
      <c r="CT36" s="642"/>
      <c r="CU36" s="642"/>
      <c r="CV36" s="642"/>
      <c r="CW36" s="642"/>
      <c r="CX36" s="642"/>
      <c r="CY36" s="643"/>
      <c r="CZ36" s="646">
        <v>13.5</v>
      </c>
      <c r="DA36" s="677"/>
      <c r="DB36" s="677"/>
      <c r="DC36" s="679"/>
      <c r="DD36" s="650">
        <v>139254</v>
      </c>
      <c r="DE36" s="642"/>
      <c r="DF36" s="642"/>
      <c r="DG36" s="642"/>
      <c r="DH36" s="642"/>
      <c r="DI36" s="642"/>
      <c r="DJ36" s="642"/>
      <c r="DK36" s="643"/>
      <c r="DL36" s="650">
        <v>78717</v>
      </c>
      <c r="DM36" s="642"/>
      <c r="DN36" s="642"/>
      <c r="DO36" s="642"/>
      <c r="DP36" s="642"/>
      <c r="DQ36" s="642"/>
      <c r="DR36" s="642"/>
      <c r="DS36" s="642"/>
      <c r="DT36" s="642"/>
      <c r="DU36" s="642"/>
      <c r="DV36" s="643"/>
      <c r="DW36" s="646">
        <v>10.9</v>
      </c>
      <c r="DX36" s="677"/>
      <c r="DY36" s="677"/>
      <c r="DZ36" s="677"/>
      <c r="EA36" s="677"/>
      <c r="EB36" s="677"/>
      <c r="EC36" s="678"/>
    </row>
    <row r="37" spans="2:133" ht="11.25" customHeight="1" x14ac:dyDescent="0.15">
      <c r="B37" s="638" t="s">
        <v>330</v>
      </c>
      <c r="C37" s="639"/>
      <c r="D37" s="639"/>
      <c r="E37" s="639"/>
      <c r="F37" s="639"/>
      <c r="G37" s="639"/>
      <c r="H37" s="639"/>
      <c r="I37" s="639"/>
      <c r="J37" s="639"/>
      <c r="K37" s="639"/>
      <c r="L37" s="639"/>
      <c r="M37" s="639"/>
      <c r="N37" s="639"/>
      <c r="O37" s="639"/>
      <c r="P37" s="639"/>
      <c r="Q37" s="640"/>
      <c r="R37" s="641">
        <v>24577</v>
      </c>
      <c r="S37" s="642"/>
      <c r="T37" s="642"/>
      <c r="U37" s="642"/>
      <c r="V37" s="642"/>
      <c r="W37" s="642"/>
      <c r="X37" s="642"/>
      <c r="Y37" s="643"/>
      <c r="Z37" s="644">
        <v>1.7</v>
      </c>
      <c r="AA37" s="644"/>
      <c r="AB37" s="644"/>
      <c r="AC37" s="644"/>
      <c r="AD37" s="645" t="s">
        <v>172</v>
      </c>
      <c r="AE37" s="645"/>
      <c r="AF37" s="645"/>
      <c r="AG37" s="645"/>
      <c r="AH37" s="645"/>
      <c r="AI37" s="645"/>
      <c r="AJ37" s="645"/>
      <c r="AK37" s="645"/>
      <c r="AL37" s="646" t="s">
        <v>172</v>
      </c>
      <c r="AM37" s="647"/>
      <c r="AN37" s="647"/>
      <c r="AO37" s="648"/>
      <c r="AQ37" s="718" t="s">
        <v>331</v>
      </c>
      <c r="AR37" s="719"/>
      <c r="AS37" s="719"/>
      <c r="AT37" s="719"/>
      <c r="AU37" s="719"/>
      <c r="AV37" s="719"/>
      <c r="AW37" s="719"/>
      <c r="AX37" s="719"/>
      <c r="AY37" s="720"/>
      <c r="AZ37" s="641">
        <v>52226</v>
      </c>
      <c r="BA37" s="642"/>
      <c r="BB37" s="642"/>
      <c r="BC37" s="642"/>
      <c r="BD37" s="665"/>
      <c r="BE37" s="665"/>
      <c r="BF37" s="700"/>
      <c r="BG37" s="656" t="s">
        <v>332</v>
      </c>
      <c r="BH37" s="657"/>
      <c r="BI37" s="657"/>
      <c r="BJ37" s="657"/>
      <c r="BK37" s="657"/>
      <c r="BL37" s="657"/>
      <c r="BM37" s="657"/>
      <c r="BN37" s="657"/>
      <c r="BO37" s="657"/>
      <c r="BP37" s="657"/>
      <c r="BQ37" s="657"/>
      <c r="BR37" s="657"/>
      <c r="BS37" s="657"/>
      <c r="BT37" s="657"/>
      <c r="BU37" s="658"/>
      <c r="BV37" s="641">
        <v>118</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6874</v>
      </c>
      <c r="CS37" s="665"/>
      <c r="CT37" s="665"/>
      <c r="CU37" s="665"/>
      <c r="CV37" s="665"/>
      <c r="CW37" s="665"/>
      <c r="CX37" s="665"/>
      <c r="CY37" s="666"/>
      <c r="CZ37" s="646">
        <v>0.6</v>
      </c>
      <c r="DA37" s="677"/>
      <c r="DB37" s="677"/>
      <c r="DC37" s="679"/>
      <c r="DD37" s="650">
        <v>6874</v>
      </c>
      <c r="DE37" s="665"/>
      <c r="DF37" s="665"/>
      <c r="DG37" s="665"/>
      <c r="DH37" s="665"/>
      <c r="DI37" s="665"/>
      <c r="DJ37" s="665"/>
      <c r="DK37" s="666"/>
      <c r="DL37" s="650">
        <v>6133</v>
      </c>
      <c r="DM37" s="665"/>
      <c r="DN37" s="665"/>
      <c r="DO37" s="665"/>
      <c r="DP37" s="665"/>
      <c r="DQ37" s="665"/>
      <c r="DR37" s="665"/>
      <c r="DS37" s="665"/>
      <c r="DT37" s="665"/>
      <c r="DU37" s="665"/>
      <c r="DV37" s="666"/>
      <c r="DW37" s="646">
        <v>0.9</v>
      </c>
      <c r="DX37" s="677"/>
      <c r="DY37" s="677"/>
      <c r="DZ37" s="677"/>
      <c r="EA37" s="677"/>
      <c r="EB37" s="677"/>
      <c r="EC37" s="678"/>
    </row>
    <row r="38" spans="2:133" ht="11.25" customHeight="1" x14ac:dyDescent="0.15">
      <c r="B38" s="686" t="s">
        <v>334</v>
      </c>
      <c r="C38" s="687"/>
      <c r="D38" s="687"/>
      <c r="E38" s="687"/>
      <c r="F38" s="687"/>
      <c r="G38" s="687"/>
      <c r="H38" s="687"/>
      <c r="I38" s="687"/>
      <c r="J38" s="687"/>
      <c r="K38" s="687"/>
      <c r="L38" s="687"/>
      <c r="M38" s="687"/>
      <c r="N38" s="687"/>
      <c r="O38" s="687"/>
      <c r="P38" s="687"/>
      <c r="Q38" s="688"/>
      <c r="R38" s="721">
        <v>1462065</v>
      </c>
      <c r="S38" s="722"/>
      <c r="T38" s="722"/>
      <c r="U38" s="722"/>
      <c r="V38" s="722"/>
      <c r="W38" s="722"/>
      <c r="X38" s="722"/>
      <c r="Y38" s="723"/>
      <c r="Z38" s="724">
        <v>100</v>
      </c>
      <c r="AA38" s="724"/>
      <c r="AB38" s="724"/>
      <c r="AC38" s="724"/>
      <c r="AD38" s="725">
        <v>694402</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t="s">
        <v>231</v>
      </c>
      <c r="BA38" s="642"/>
      <c r="BB38" s="642"/>
      <c r="BC38" s="642"/>
      <c r="BD38" s="665"/>
      <c r="BE38" s="665"/>
      <c r="BF38" s="700"/>
      <c r="BG38" s="656" t="s">
        <v>336</v>
      </c>
      <c r="BH38" s="657"/>
      <c r="BI38" s="657"/>
      <c r="BJ38" s="657"/>
      <c r="BK38" s="657"/>
      <c r="BL38" s="657"/>
      <c r="BM38" s="657"/>
      <c r="BN38" s="657"/>
      <c r="BO38" s="657"/>
      <c r="BP38" s="657"/>
      <c r="BQ38" s="657"/>
      <c r="BR38" s="657"/>
      <c r="BS38" s="657"/>
      <c r="BT38" s="657"/>
      <c r="BU38" s="658"/>
      <c r="BV38" s="641">
        <v>196</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215217</v>
      </c>
      <c r="CS38" s="642"/>
      <c r="CT38" s="642"/>
      <c r="CU38" s="642"/>
      <c r="CV38" s="642"/>
      <c r="CW38" s="642"/>
      <c r="CX38" s="642"/>
      <c r="CY38" s="643"/>
      <c r="CZ38" s="646">
        <v>17.5</v>
      </c>
      <c r="DA38" s="677"/>
      <c r="DB38" s="677"/>
      <c r="DC38" s="679"/>
      <c r="DD38" s="650">
        <v>130240</v>
      </c>
      <c r="DE38" s="642"/>
      <c r="DF38" s="642"/>
      <c r="DG38" s="642"/>
      <c r="DH38" s="642"/>
      <c r="DI38" s="642"/>
      <c r="DJ38" s="642"/>
      <c r="DK38" s="643"/>
      <c r="DL38" s="650">
        <v>47183</v>
      </c>
      <c r="DM38" s="642"/>
      <c r="DN38" s="642"/>
      <c r="DO38" s="642"/>
      <c r="DP38" s="642"/>
      <c r="DQ38" s="642"/>
      <c r="DR38" s="642"/>
      <c r="DS38" s="642"/>
      <c r="DT38" s="642"/>
      <c r="DU38" s="642"/>
      <c r="DV38" s="643"/>
      <c r="DW38" s="646">
        <v>6.6</v>
      </c>
      <c r="DX38" s="677"/>
      <c r="DY38" s="677"/>
      <c r="DZ38" s="677"/>
      <c r="EA38" s="677"/>
      <c r="EB38" s="677"/>
      <c r="EC38" s="678"/>
    </row>
    <row r="39" spans="2:133" ht="11.25" customHeight="1" x14ac:dyDescent="0.15">
      <c r="AQ39" s="718" t="s">
        <v>338</v>
      </c>
      <c r="AR39" s="719"/>
      <c r="AS39" s="719"/>
      <c r="AT39" s="719"/>
      <c r="AU39" s="719"/>
      <c r="AV39" s="719"/>
      <c r="AW39" s="719"/>
      <c r="AX39" s="719"/>
      <c r="AY39" s="720"/>
      <c r="AZ39" s="641" t="s">
        <v>231</v>
      </c>
      <c r="BA39" s="642"/>
      <c r="BB39" s="642"/>
      <c r="BC39" s="642"/>
      <c r="BD39" s="665"/>
      <c r="BE39" s="665"/>
      <c r="BF39" s="700"/>
      <c r="BG39" s="732" t="s">
        <v>339</v>
      </c>
      <c r="BH39" s="733"/>
      <c r="BI39" s="733"/>
      <c r="BJ39" s="733"/>
      <c r="BK39" s="733"/>
      <c r="BL39" s="235"/>
      <c r="BM39" s="657" t="s">
        <v>340</v>
      </c>
      <c r="BN39" s="657"/>
      <c r="BO39" s="657"/>
      <c r="BP39" s="657"/>
      <c r="BQ39" s="657"/>
      <c r="BR39" s="657"/>
      <c r="BS39" s="657"/>
      <c r="BT39" s="657"/>
      <c r="BU39" s="658"/>
      <c r="BV39" s="641">
        <v>67</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42168</v>
      </c>
      <c r="CS39" s="665"/>
      <c r="CT39" s="665"/>
      <c r="CU39" s="665"/>
      <c r="CV39" s="665"/>
      <c r="CW39" s="665"/>
      <c r="CX39" s="665"/>
      <c r="CY39" s="666"/>
      <c r="CZ39" s="646">
        <v>3.4</v>
      </c>
      <c r="DA39" s="677"/>
      <c r="DB39" s="677"/>
      <c r="DC39" s="679"/>
      <c r="DD39" s="650">
        <v>41105</v>
      </c>
      <c r="DE39" s="665"/>
      <c r="DF39" s="665"/>
      <c r="DG39" s="665"/>
      <c r="DH39" s="665"/>
      <c r="DI39" s="665"/>
      <c r="DJ39" s="665"/>
      <c r="DK39" s="666"/>
      <c r="DL39" s="650" t="s">
        <v>231</v>
      </c>
      <c r="DM39" s="665"/>
      <c r="DN39" s="665"/>
      <c r="DO39" s="665"/>
      <c r="DP39" s="665"/>
      <c r="DQ39" s="665"/>
      <c r="DR39" s="665"/>
      <c r="DS39" s="665"/>
      <c r="DT39" s="665"/>
      <c r="DU39" s="665"/>
      <c r="DV39" s="666"/>
      <c r="DW39" s="646" t="s">
        <v>231</v>
      </c>
      <c r="DX39" s="677"/>
      <c r="DY39" s="677"/>
      <c r="DZ39" s="677"/>
      <c r="EA39" s="677"/>
      <c r="EB39" s="677"/>
      <c r="EC39" s="678"/>
    </row>
    <row r="40" spans="2:133" ht="11.25" customHeight="1" x14ac:dyDescent="0.15">
      <c r="AQ40" s="718" t="s">
        <v>342</v>
      </c>
      <c r="AR40" s="719"/>
      <c r="AS40" s="719"/>
      <c r="AT40" s="719"/>
      <c r="AU40" s="719"/>
      <c r="AV40" s="719"/>
      <c r="AW40" s="719"/>
      <c r="AX40" s="719"/>
      <c r="AY40" s="720"/>
      <c r="AZ40" s="641">
        <v>16426</v>
      </c>
      <c r="BA40" s="642"/>
      <c r="BB40" s="642"/>
      <c r="BC40" s="642"/>
      <c r="BD40" s="665"/>
      <c r="BE40" s="665"/>
      <c r="BF40" s="700"/>
      <c r="BG40" s="732"/>
      <c r="BH40" s="733"/>
      <c r="BI40" s="733"/>
      <c r="BJ40" s="733"/>
      <c r="BK40" s="733"/>
      <c r="BL40" s="235"/>
      <c r="BM40" s="657" t="s">
        <v>343</v>
      </c>
      <c r="BN40" s="657"/>
      <c r="BO40" s="657"/>
      <c r="BP40" s="657"/>
      <c r="BQ40" s="657"/>
      <c r="BR40" s="657"/>
      <c r="BS40" s="657"/>
      <c r="BT40" s="657"/>
      <c r="BU40" s="658"/>
      <c r="BV40" s="641" t="s">
        <v>231</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t="s">
        <v>172</v>
      </c>
      <c r="CS40" s="642"/>
      <c r="CT40" s="642"/>
      <c r="CU40" s="642"/>
      <c r="CV40" s="642"/>
      <c r="CW40" s="642"/>
      <c r="CX40" s="642"/>
      <c r="CY40" s="643"/>
      <c r="CZ40" s="646" t="s">
        <v>231</v>
      </c>
      <c r="DA40" s="677"/>
      <c r="DB40" s="677"/>
      <c r="DC40" s="679"/>
      <c r="DD40" s="650" t="s">
        <v>231</v>
      </c>
      <c r="DE40" s="642"/>
      <c r="DF40" s="642"/>
      <c r="DG40" s="642"/>
      <c r="DH40" s="642"/>
      <c r="DI40" s="642"/>
      <c r="DJ40" s="642"/>
      <c r="DK40" s="643"/>
      <c r="DL40" s="650" t="s">
        <v>127</v>
      </c>
      <c r="DM40" s="642"/>
      <c r="DN40" s="642"/>
      <c r="DO40" s="642"/>
      <c r="DP40" s="642"/>
      <c r="DQ40" s="642"/>
      <c r="DR40" s="642"/>
      <c r="DS40" s="642"/>
      <c r="DT40" s="642"/>
      <c r="DU40" s="642"/>
      <c r="DV40" s="643"/>
      <c r="DW40" s="646" t="s">
        <v>127</v>
      </c>
      <c r="DX40" s="677"/>
      <c r="DY40" s="677"/>
      <c r="DZ40" s="677"/>
      <c r="EA40" s="677"/>
      <c r="EB40" s="677"/>
      <c r="EC40" s="678"/>
    </row>
    <row r="41" spans="2:133" ht="11.25" customHeight="1" x14ac:dyDescent="0.15">
      <c r="AQ41" s="728" t="s">
        <v>345</v>
      </c>
      <c r="AR41" s="729"/>
      <c r="AS41" s="729"/>
      <c r="AT41" s="729"/>
      <c r="AU41" s="729"/>
      <c r="AV41" s="729"/>
      <c r="AW41" s="729"/>
      <c r="AX41" s="729"/>
      <c r="AY41" s="730"/>
      <c r="AZ41" s="721">
        <v>41758</v>
      </c>
      <c r="BA41" s="722"/>
      <c r="BB41" s="722"/>
      <c r="BC41" s="722"/>
      <c r="BD41" s="711"/>
      <c r="BE41" s="711"/>
      <c r="BF41" s="713"/>
      <c r="BG41" s="734"/>
      <c r="BH41" s="735"/>
      <c r="BI41" s="735"/>
      <c r="BJ41" s="735"/>
      <c r="BK41" s="735"/>
      <c r="BL41" s="236"/>
      <c r="BM41" s="668" t="s">
        <v>346</v>
      </c>
      <c r="BN41" s="668"/>
      <c r="BO41" s="668"/>
      <c r="BP41" s="668"/>
      <c r="BQ41" s="668"/>
      <c r="BR41" s="668"/>
      <c r="BS41" s="668"/>
      <c r="BT41" s="668"/>
      <c r="BU41" s="669"/>
      <c r="BV41" s="721">
        <v>292</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127</v>
      </c>
      <c r="CS41" s="665"/>
      <c r="CT41" s="665"/>
      <c r="CU41" s="665"/>
      <c r="CV41" s="665"/>
      <c r="CW41" s="665"/>
      <c r="CX41" s="665"/>
      <c r="CY41" s="666"/>
      <c r="CZ41" s="646" t="s">
        <v>231</v>
      </c>
      <c r="DA41" s="677"/>
      <c r="DB41" s="677"/>
      <c r="DC41" s="679"/>
      <c r="DD41" s="650" t="s">
        <v>231</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184074</v>
      </c>
      <c r="CS42" s="642"/>
      <c r="CT42" s="642"/>
      <c r="CU42" s="642"/>
      <c r="CV42" s="642"/>
      <c r="CW42" s="642"/>
      <c r="CX42" s="642"/>
      <c r="CY42" s="643"/>
      <c r="CZ42" s="646">
        <v>15</v>
      </c>
      <c r="DA42" s="647"/>
      <c r="DB42" s="647"/>
      <c r="DC42" s="742"/>
      <c r="DD42" s="650">
        <v>65944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t="s">
        <v>127</v>
      </c>
      <c r="CS43" s="665"/>
      <c r="CT43" s="665"/>
      <c r="CU43" s="665"/>
      <c r="CV43" s="665"/>
      <c r="CW43" s="665"/>
      <c r="CX43" s="665"/>
      <c r="CY43" s="666"/>
      <c r="CZ43" s="646" t="s">
        <v>231</v>
      </c>
      <c r="DA43" s="677"/>
      <c r="DB43" s="677"/>
      <c r="DC43" s="679"/>
      <c r="DD43" s="650" t="s">
        <v>231</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303</v>
      </c>
      <c r="CE44" s="754"/>
      <c r="CF44" s="638" t="s">
        <v>353</v>
      </c>
      <c r="CG44" s="639"/>
      <c r="CH44" s="639"/>
      <c r="CI44" s="639"/>
      <c r="CJ44" s="639"/>
      <c r="CK44" s="639"/>
      <c r="CL44" s="639"/>
      <c r="CM44" s="639"/>
      <c r="CN44" s="639"/>
      <c r="CO44" s="639"/>
      <c r="CP44" s="639"/>
      <c r="CQ44" s="640"/>
      <c r="CR44" s="641">
        <v>116261</v>
      </c>
      <c r="CS44" s="642"/>
      <c r="CT44" s="642"/>
      <c r="CU44" s="642"/>
      <c r="CV44" s="642"/>
      <c r="CW44" s="642"/>
      <c r="CX44" s="642"/>
      <c r="CY44" s="643"/>
      <c r="CZ44" s="646">
        <v>9.5</v>
      </c>
      <c r="DA44" s="647"/>
      <c r="DB44" s="647"/>
      <c r="DC44" s="742"/>
      <c r="DD44" s="650">
        <v>65770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30749</v>
      </c>
      <c r="CS45" s="665"/>
      <c r="CT45" s="665"/>
      <c r="CU45" s="665"/>
      <c r="CV45" s="665"/>
      <c r="CW45" s="665"/>
      <c r="CX45" s="665"/>
      <c r="CY45" s="666"/>
      <c r="CZ45" s="646">
        <v>2.5</v>
      </c>
      <c r="DA45" s="677"/>
      <c r="DB45" s="677"/>
      <c r="DC45" s="679"/>
      <c r="DD45" s="650">
        <v>12957</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78012</v>
      </c>
      <c r="CS46" s="642"/>
      <c r="CT46" s="642"/>
      <c r="CU46" s="642"/>
      <c r="CV46" s="642"/>
      <c r="CW46" s="642"/>
      <c r="CX46" s="642"/>
      <c r="CY46" s="643"/>
      <c r="CZ46" s="646">
        <v>6.4</v>
      </c>
      <c r="DA46" s="647"/>
      <c r="DB46" s="647"/>
      <c r="DC46" s="742"/>
      <c r="DD46" s="650">
        <v>52813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v>67813</v>
      </c>
      <c r="CS47" s="665"/>
      <c r="CT47" s="665"/>
      <c r="CU47" s="665"/>
      <c r="CV47" s="665"/>
      <c r="CW47" s="665"/>
      <c r="CX47" s="665"/>
      <c r="CY47" s="666"/>
      <c r="CZ47" s="646">
        <v>5.5</v>
      </c>
      <c r="DA47" s="677"/>
      <c r="DB47" s="677"/>
      <c r="DC47" s="679"/>
      <c r="DD47" s="650">
        <v>174</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231</v>
      </c>
      <c r="CS48" s="642"/>
      <c r="CT48" s="642"/>
      <c r="CU48" s="642"/>
      <c r="CV48" s="642"/>
      <c r="CW48" s="642"/>
      <c r="CX48" s="642"/>
      <c r="CY48" s="643"/>
      <c r="CZ48" s="646" t="s">
        <v>231</v>
      </c>
      <c r="DA48" s="647"/>
      <c r="DB48" s="647"/>
      <c r="DC48" s="742"/>
      <c r="DD48" s="650" t="s">
        <v>231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1227566</v>
      </c>
      <c r="CS49" s="711"/>
      <c r="CT49" s="711"/>
      <c r="CU49" s="711"/>
      <c r="CV49" s="711"/>
      <c r="CW49" s="711"/>
      <c r="CX49" s="711"/>
      <c r="CY49" s="743"/>
      <c r="CZ49" s="726">
        <v>100</v>
      </c>
      <c r="DA49" s="744"/>
      <c r="DB49" s="744"/>
      <c r="DC49" s="745"/>
      <c r="DD49" s="746">
        <v>903452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Cr2iVQlLCkfc4Zlpo7HbZew1Uw33DlbU8CrBEeZckvcbIQmtEU6VWR2aYNDdvT4pzWFhvCP5lBUxxshJYlASXw==" saltValue="Znun/iV5zVr0wqd4FC9CN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90" zoomScaleNormal="9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1462</v>
      </c>
      <c r="R7" s="777"/>
      <c r="S7" s="777"/>
      <c r="T7" s="777"/>
      <c r="U7" s="777"/>
      <c r="V7" s="777">
        <v>1228</v>
      </c>
      <c r="W7" s="777"/>
      <c r="X7" s="777"/>
      <c r="Y7" s="777"/>
      <c r="Z7" s="777"/>
      <c r="AA7" s="777">
        <v>234</v>
      </c>
      <c r="AB7" s="777"/>
      <c r="AC7" s="777"/>
      <c r="AD7" s="777"/>
      <c r="AE7" s="778"/>
      <c r="AF7" s="779">
        <v>229</v>
      </c>
      <c r="AG7" s="780"/>
      <c r="AH7" s="780"/>
      <c r="AI7" s="780"/>
      <c r="AJ7" s="781"/>
      <c r="AK7" s="816" t="s">
        <v>586</v>
      </c>
      <c r="AL7" s="817"/>
      <c r="AM7" s="817"/>
      <c r="AN7" s="817"/>
      <c r="AO7" s="817"/>
      <c r="AP7" s="817">
        <v>1386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581</v>
      </c>
      <c r="BT7" s="821"/>
      <c r="BU7" s="821"/>
      <c r="BV7" s="821"/>
      <c r="BW7" s="821"/>
      <c r="BX7" s="821"/>
      <c r="BY7" s="821"/>
      <c r="BZ7" s="821"/>
      <c r="CA7" s="821"/>
      <c r="CB7" s="821"/>
      <c r="CC7" s="821"/>
      <c r="CD7" s="821"/>
      <c r="CE7" s="821"/>
      <c r="CF7" s="821"/>
      <c r="CG7" s="822"/>
      <c r="CH7" s="813">
        <v>0</v>
      </c>
      <c r="CI7" s="814"/>
      <c r="CJ7" s="814"/>
      <c r="CK7" s="814"/>
      <c r="CL7" s="815"/>
      <c r="CM7" s="813">
        <v>-8</v>
      </c>
      <c r="CN7" s="814"/>
      <c r="CO7" s="814"/>
      <c r="CP7" s="814"/>
      <c r="CQ7" s="815"/>
      <c r="CR7" s="813">
        <v>30</v>
      </c>
      <c r="CS7" s="814"/>
      <c r="CT7" s="814"/>
      <c r="CU7" s="814"/>
      <c r="CV7" s="815"/>
      <c r="CW7" s="813" t="s">
        <v>582</v>
      </c>
      <c r="CX7" s="814"/>
      <c r="CY7" s="814"/>
      <c r="CZ7" s="814"/>
      <c r="DA7" s="815"/>
      <c r="DB7" s="813" t="s">
        <v>582</v>
      </c>
      <c r="DC7" s="814"/>
      <c r="DD7" s="814"/>
      <c r="DE7" s="814"/>
      <c r="DF7" s="815"/>
      <c r="DG7" s="813" t="s">
        <v>582</v>
      </c>
      <c r="DH7" s="814"/>
      <c r="DI7" s="814"/>
      <c r="DJ7" s="814"/>
      <c r="DK7" s="815"/>
      <c r="DL7" s="813" t="s">
        <v>582</v>
      </c>
      <c r="DM7" s="814"/>
      <c r="DN7" s="814"/>
      <c r="DO7" s="814"/>
      <c r="DP7" s="815"/>
      <c r="DQ7" s="813" t="s">
        <v>582</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583</v>
      </c>
      <c r="BT8" s="811"/>
      <c r="BU8" s="811"/>
      <c r="BV8" s="811"/>
      <c r="BW8" s="811"/>
      <c r="BX8" s="811"/>
      <c r="BY8" s="811"/>
      <c r="BZ8" s="811"/>
      <c r="CA8" s="811"/>
      <c r="CB8" s="811"/>
      <c r="CC8" s="811"/>
      <c r="CD8" s="811"/>
      <c r="CE8" s="811"/>
      <c r="CF8" s="811"/>
      <c r="CG8" s="812"/>
      <c r="CH8" s="823">
        <v>2</v>
      </c>
      <c r="CI8" s="824"/>
      <c r="CJ8" s="824"/>
      <c r="CK8" s="824"/>
      <c r="CL8" s="825"/>
      <c r="CM8" s="823">
        <v>24</v>
      </c>
      <c r="CN8" s="824"/>
      <c r="CO8" s="824"/>
      <c r="CP8" s="824"/>
      <c r="CQ8" s="825"/>
      <c r="CR8" s="823">
        <v>10</v>
      </c>
      <c r="CS8" s="824"/>
      <c r="CT8" s="824"/>
      <c r="CU8" s="824"/>
      <c r="CV8" s="825"/>
      <c r="CW8" s="823">
        <v>20</v>
      </c>
      <c r="CX8" s="824"/>
      <c r="CY8" s="824"/>
      <c r="CZ8" s="824"/>
      <c r="DA8" s="825"/>
      <c r="DB8" s="823" t="s">
        <v>587</v>
      </c>
      <c r="DC8" s="824"/>
      <c r="DD8" s="824"/>
      <c r="DE8" s="824"/>
      <c r="DF8" s="825"/>
      <c r="DG8" s="823" t="s">
        <v>586</v>
      </c>
      <c r="DH8" s="824"/>
      <c r="DI8" s="824"/>
      <c r="DJ8" s="824"/>
      <c r="DK8" s="825"/>
      <c r="DL8" s="823" t="s">
        <v>586</v>
      </c>
      <c r="DM8" s="824"/>
      <c r="DN8" s="824"/>
      <c r="DO8" s="824"/>
      <c r="DP8" s="825"/>
      <c r="DQ8" s="823" t="s">
        <v>586</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0"/>
      <c r="AL22" s="841"/>
      <c r="AM22" s="841"/>
      <c r="AN22" s="841"/>
      <c r="AO22" s="841"/>
      <c r="AP22" s="841"/>
      <c r="AQ22" s="841"/>
      <c r="AR22" s="841"/>
      <c r="AS22" s="841"/>
      <c r="AT22" s="841"/>
      <c r="AU22" s="842"/>
      <c r="AV22" s="842"/>
      <c r="AW22" s="842"/>
      <c r="AX22" s="842"/>
      <c r="AY22" s="843"/>
      <c r="AZ22" s="844" t="s">
        <v>382</v>
      </c>
      <c r="BA22" s="844"/>
      <c r="BB22" s="844"/>
      <c r="BC22" s="844"/>
      <c r="BD22" s="845"/>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383</v>
      </c>
      <c r="B23" s="832" t="s">
        <v>384</v>
      </c>
      <c r="C23" s="833"/>
      <c r="D23" s="833"/>
      <c r="E23" s="833"/>
      <c r="F23" s="833"/>
      <c r="G23" s="833"/>
      <c r="H23" s="833"/>
      <c r="I23" s="833"/>
      <c r="J23" s="833"/>
      <c r="K23" s="833"/>
      <c r="L23" s="833"/>
      <c r="M23" s="833"/>
      <c r="N23" s="833"/>
      <c r="O23" s="833"/>
      <c r="P23" s="834"/>
      <c r="Q23" s="835">
        <f>SUM(Q7:U22)</f>
        <v>1462</v>
      </c>
      <c r="R23" s="835"/>
      <c r="S23" s="835"/>
      <c r="T23" s="835"/>
      <c r="U23" s="835"/>
      <c r="V23" s="835">
        <f>SUM(V7:Z22)</f>
        <v>1228</v>
      </c>
      <c r="W23" s="835"/>
      <c r="X23" s="835"/>
      <c r="Y23" s="835"/>
      <c r="Z23" s="835"/>
      <c r="AA23" s="835">
        <f>SUM(AA7:AE22)</f>
        <v>234</v>
      </c>
      <c r="AB23" s="835"/>
      <c r="AC23" s="835"/>
      <c r="AD23" s="835"/>
      <c r="AE23" s="835"/>
      <c r="AF23" s="835">
        <f>SUM(AF7:AJ22)</f>
        <v>229</v>
      </c>
      <c r="AG23" s="835"/>
      <c r="AH23" s="835"/>
      <c r="AI23" s="835"/>
      <c r="AJ23" s="835"/>
      <c r="AK23" s="836"/>
      <c r="AL23" s="837"/>
      <c r="AM23" s="837"/>
      <c r="AN23" s="837"/>
      <c r="AO23" s="837"/>
      <c r="AP23" s="835">
        <f>SUM(AP7:AT22)</f>
        <v>1386</v>
      </c>
      <c r="AQ23" s="835"/>
      <c r="AR23" s="835"/>
      <c r="AS23" s="835"/>
      <c r="AT23" s="835"/>
      <c r="AU23" s="838"/>
      <c r="AV23" s="838"/>
      <c r="AW23" s="838"/>
      <c r="AX23" s="838"/>
      <c r="AY23" s="839"/>
      <c r="AZ23" s="847" t="s">
        <v>385</v>
      </c>
      <c r="BA23" s="848"/>
      <c r="BB23" s="848"/>
      <c r="BC23" s="848"/>
      <c r="BD23" s="849"/>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46" t="s">
        <v>386</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0" t="s">
        <v>391</v>
      </c>
      <c r="AG26" s="851"/>
      <c r="AH26" s="851"/>
      <c r="AI26" s="851"/>
      <c r="AJ26" s="852"/>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3"/>
      <c r="AG27" s="854"/>
      <c r="AH27" s="854"/>
      <c r="AI27" s="854"/>
      <c r="AJ27" s="855"/>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0">
        <v>126</v>
      </c>
      <c r="R28" s="861"/>
      <c r="S28" s="861"/>
      <c r="T28" s="861"/>
      <c r="U28" s="861"/>
      <c r="V28" s="861">
        <v>124</v>
      </c>
      <c r="W28" s="861"/>
      <c r="X28" s="861"/>
      <c r="Y28" s="861"/>
      <c r="Z28" s="861"/>
      <c r="AA28" s="861">
        <v>2</v>
      </c>
      <c r="AB28" s="861"/>
      <c r="AC28" s="861"/>
      <c r="AD28" s="861"/>
      <c r="AE28" s="862"/>
      <c r="AF28" s="863">
        <v>2</v>
      </c>
      <c r="AG28" s="861"/>
      <c r="AH28" s="861"/>
      <c r="AI28" s="861"/>
      <c r="AJ28" s="864"/>
      <c r="AK28" s="865">
        <v>16</v>
      </c>
      <c r="AL28" s="856"/>
      <c r="AM28" s="856"/>
      <c r="AN28" s="856"/>
      <c r="AO28" s="856"/>
      <c r="AP28" s="856" t="s">
        <v>584</v>
      </c>
      <c r="AQ28" s="856"/>
      <c r="AR28" s="856"/>
      <c r="AS28" s="856"/>
      <c r="AT28" s="856"/>
      <c r="AU28" s="856" t="s">
        <v>582</v>
      </c>
      <c r="AV28" s="856"/>
      <c r="AW28" s="856"/>
      <c r="AX28" s="856"/>
      <c r="AY28" s="856"/>
      <c r="AZ28" s="857" t="s">
        <v>584</v>
      </c>
      <c r="BA28" s="857"/>
      <c r="BB28" s="857"/>
      <c r="BC28" s="857"/>
      <c r="BD28" s="857"/>
      <c r="BE28" s="858"/>
      <c r="BF28" s="858"/>
      <c r="BG28" s="858"/>
      <c r="BH28" s="858"/>
      <c r="BI28" s="859"/>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66</v>
      </c>
      <c r="R29" s="801"/>
      <c r="S29" s="801"/>
      <c r="T29" s="801"/>
      <c r="U29" s="801"/>
      <c r="V29" s="801">
        <v>60</v>
      </c>
      <c r="W29" s="801"/>
      <c r="X29" s="801"/>
      <c r="Y29" s="801"/>
      <c r="Z29" s="801"/>
      <c r="AA29" s="801">
        <v>6</v>
      </c>
      <c r="AB29" s="801"/>
      <c r="AC29" s="801"/>
      <c r="AD29" s="801"/>
      <c r="AE29" s="802"/>
      <c r="AF29" s="803">
        <v>6</v>
      </c>
      <c r="AG29" s="804"/>
      <c r="AH29" s="804"/>
      <c r="AI29" s="804"/>
      <c r="AJ29" s="805"/>
      <c r="AK29" s="868">
        <v>0</v>
      </c>
      <c r="AL29" s="869"/>
      <c r="AM29" s="869"/>
      <c r="AN29" s="869"/>
      <c r="AO29" s="869"/>
      <c r="AP29" s="869">
        <v>37</v>
      </c>
      <c r="AQ29" s="869"/>
      <c r="AR29" s="869"/>
      <c r="AS29" s="869"/>
      <c r="AT29" s="869"/>
      <c r="AU29" s="869" t="s">
        <v>584</v>
      </c>
      <c r="AV29" s="869"/>
      <c r="AW29" s="869"/>
      <c r="AX29" s="869"/>
      <c r="AY29" s="869"/>
      <c r="AZ29" s="870" t="s">
        <v>584</v>
      </c>
      <c r="BA29" s="870"/>
      <c r="BB29" s="870"/>
      <c r="BC29" s="870"/>
      <c r="BD29" s="870"/>
      <c r="BE29" s="866"/>
      <c r="BF29" s="866"/>
      <c r="BG29" s="866"/>
      <c r="BH29" s="866"/>
      <c r="BI29" s="867"/>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398</v>
      </c>
      <c r="C30" s="798"/>
      <c r="D30" s="798"/>
      <c r="E30" s="798"/>
      <c r="F30" s="798"/>
      <c r="G30" s="798"/>
      <c r="H30" s="798"/>
      <c r="I30" s="798"/>
      <c r="J30" s="798"/>
      <c r="K30" s="798"/>
      <c r="L30" s="798"/>
      <c r="M30" s="798"/>
      <c r="N30" s="798"/>
      <c r="O30" s="798"/>
      <c r="P30" s="799"/>
      <c r="Q30" s="800">
        <v>183</v>
      </c>
      <c r="R30" s="801"/>
      <c r="S30" s="801"/>
      <c r="T30" s="801"/>
      <c r="U30" s="801"/>
      <c r="V30" s="801">
        <v>151</v>
      </c>
      <c r="W30" s="801"/>
      <c r="X30" s="801"/>
      <c r="Y30" s="801"/>
      <c r="Z30" s="801"/>
      <c r="AA30" s="801">
        <v>32</v>
      </c>
      <c r="AB30" s="801"/>
      <c r="AC30" s="801"/>
      <c r="AD30" s="801"/>
      <c r="AE30" s="802"/>
      <c r="AF30" s="803">
        <v>32</v>
      </c>
      <c r="AG30" s="804"/>
      <c r="AH30" s="804"/>
      <c r="AI30" s="804"/>
      <c r="AJ30" s="805"/>
      <c r="AK30" s="868">
        <v>37</v>
      </c>
      <c r="AL30" s="869"/>
      <c r="AM30" s="869"/>
      <c r="AN30" s="869"/>
      <c r="AO30" s="869"/>
      <c r="AP30" s="869" t="s">
        <v>584</v>
      </c>
      <c r="AQ30" s="869"/>
      <c r="AR30" s="869"/>
      <c r="AS30" s="869"/>
      <c r="AT30" s="869"/>
      <c r="AU30" s="869" t="s">
        <v>584</v>
      </c>
      <c r="AV30" s="869"/>
      <c r="AW30" s="869"/>
      <c r="AX30" s="869"/>
      <c r="AY30" s="869"/>
      <c r="AZ30" s="870" t="s">
        <v>584</v>
      </c>
      <c r="BA30" s="870"/>
      <c r="BB30" s="870"/>
      <c r="BC30" s="870"/>
      <c r="BD30" s="870"/>
      <c r="BE30" s="866"/>
      <c r="BF30" s="866"/>
      <c r="BG30" s="866"/>
      <c r="BH30" s="866"/>
      <c r="BI30" s="867"/>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0</v>
      </c>
      <c r="R31" s="801"/>
      <c r="S31" s="801"/>
      <c r="T31" s="801"/>
      <c r="U31" s="801"/>
      <c r="V31" s="801">
        <v>0</v>
      </c>
      <c r="W31" s="801"/>
      <c r="X31" s="801"/>
      <c r="Y31" s="801"/>
      <c r="Z31" s="801"/>
      <c r="AA31" s="801">
        <v>0</v>
      </c>
      <c r="AB31" s="801"/>
      <c r="AC31" s="801"/>
      <c r="AD31" s="801"/>
      <c r="AE31" s="802"/>
      <c r="AF31" s="803">
        <v>0</v>
      </c>
      <c r="AG31" s="804"/>
      <c r="AH31" s="804"/>
      <c r="AI31" s="804"/>
      <c r="AJ31" s="805"/>
      <c r="AK31" s="868">
        <v>0</v>
      </c>
      <c r="AL31" s="869"/>
      <c r="AM31" s="869"/>
      <c r="AN31" s="869"/>
      <c r="AO31" s="869"/>
      <c r="AP31" s="869" t="s">
        <v>584</v>
      </c>
      <c r="AQ31" s="869"/>
      <c r="AR31" s="869"/>
      <c r="AS31" s="869"/>
      <c r="AT31" s="869"/>
      <c r="AU31" s="869" t="s">
        <v>584</v>
      </c>
      <c r="AV31" s="869"/>
      <c r="AW31" s="869"/>
      <c r="AX31" s="869"/>
      <c r="AY31" s="869"/>
      <c r="AZ31" s="870" t="s">
        <v>582</v>
      </c>
      <c r="BA31" s="870"/>
      <c r="BB31" s="870"/>
      <c r="BC31" s="870"/>
      <c r="BD31" s="870"/>
      <c r="BE31" s="866"/>
      <c r="BF31" s="866"/>
      <c r="BG31" s="866"/>
      <c r="BH31" s="866"/>
      <c r="BI31" s="867"/>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400</v>
      </c>
      <c r="C32" s="798"/>
      <c r="D32" s="798"/>
      <c r="E32" s="798"/>
      <c r="F32" s="798"/>
      <c r="G32" s="798"/>
      <c r="H32" s="798"/>
      <c r="I32" s="798"/>
      <c r="J32" s="798"/>
      <c r="K32" s="798"/>
      <c r="L32" s="798"/>
      <c r="M32" s="798"/>
      <c r="N32" s="798"/>
      <c r="O32" s="798"/>
      <c r="P32" s="799"/>
      <c r="Q32" s="800">
        <v>14</v>
      </c>
      <c r="R32" s="801"/>
      <c r="S32" s="801"/>
      <c r="T32" s="801"/>
      <c r="U32" s="801"/>
      <c r="V32" s="801">
        <v>12</v>
      </c>
      <c r="W32" s="801"/>
      <c r="X32" s="801"/>
      <c r="Y32" s="801"/>
      <c r="Z32" s="801"/>
      <c r="AA32" s="801">
        <v>2</v>
      </c>
      <c r="AB32" s="801"/>
      <c r="AC32" s="801"/>
      <c r="AD32" s="801"/>
      <c r="AE32" s="802"/>
      <c r="AF32" s="803">
        <v>2</v>
      </c>
      <c r="AG32" s="804"/>
      <c r="AH32" s="804"/>
      <c r="AI32" s="804"/>
      <c r="AJ32" s="805"/>
      <c r="AK32" s="868">
        <v>5</v>
      </c>
      <c r="AL32" s="869"/>
      <c r="AM32" s="869"/>
      <c r="AN32" s="869"/>
      <c r="AO32" s="869"/>
      <c r="AP32" s="869" t="s">
        <v>584</v>
      </c>
      <c r="AQ32" s="869"/>
      <c r="AR32" s="869"/>
      <c r="AS32" s="869"/>
      <c r="AT32" s="869"/>
      <c r="AU32" s="869" t="s">
        <v>582</v>
      </c>
      <c r="AV32" s="869"/>
      <c r="AW32" s="869"/>
      <c r="AX32" s="869"/>
      <c r="AY32" s="869"/>
      <c r="AZ32" s="870" t="s">
        <v>584</v>
      </c>
      <c r="BA32" s="870"/>
      <c r="BB32" s="870"/>
      <c r="BC32" s="870"/>
      <c r="BD32" s="870"/>
      <c r="BE32" s="866"/>
      <c r="BF32" s="866"/>
      <c r="BG32" s="866"/>
      <c r="BH32" s="866"/>
      <c r="BI32" s="867"/>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401</v>
      </c>
      <c r="C33" s="798"/>
      <c r="D33" s="798"/>
      <c r="E33" s="798"/>
      <c r="F33" s="798"/>
      <c r="G33" s="798"/>
      <c r="H33" s="798"/>
      <c r="I33" s="798"/>
      <c r="J33" s="798"/>
      <c r="K33" s="798"/>
      <c r="L33" s="798"/>
      <c r="M33" s="798"/>
      <c r="N33" s="798"/>
      <c r="O33" s="798"/>
      <c r="P33" s="799"/>
      <c r="Q33" s="800">
        <v>156</v>
      </c>
      <c r="R33" s="801"/>
      <c r="S33" s="801"/>
      <c r="T33" s="801"/>
      <c r="U33" s="801"/>
      <c r="V33" s="801">
        <v>154</v>
      </c>
      <c r="W33" s="801"/>
      <c r="X33" s="801"/>
      <c r="Y33" s="801"/>
      <c r="Z33" s="801"/>
      <c r="AA33" s="801">
        <v>2</v>
      </c>
      <c r="AB33" s="801"/>
      <c r="AC33" s="801"/>
      <c r="AD33" s="801"/>
      <c r="AE33" s="802"/>
      <c r="AF33" s="803">
        <v>2</v>
      </c>
      <c r="AG33" s="804"/>
      <c r="AH33" s="804"/>
      <c r="AI33" s="804"/>
      <c r="AJ33" s="805"/>
      <c r="AK33" s="868">
        <v>52</v>
      </c>
      <c r="AL33" s="869"/>
      <c r="AM33" s="869"/>
      <c r="AN33" s="869"/>
      <c r="AO33" s="869"/>
      <c r="AP33" s="869">
        <v>301</v>
      </c>
      <c r="AQ33" s="869"/>
      <c r="AR33" s="869"/>
      <c r="AS33" s="869"/>
      <c r="AT33" s="869"/>
      <c r="AU33" s="869">
        <v>301</v>
      </c>
      <c r="AV33" s="869"/>
      <c r="AW33" s="869"/>
      <c r="AX33" s="869"/>
      <c r="AY33" s="869"/>
      <c r="AZ33" s="870" t="s">
        <v>582</v>
      </c>
      <c r="BA33" s="870"/>
      <c r="BB33" s="870"/>
      <c r="BC33" s="870"/>
      <c r="BD33" s="870"/>
      <c r="BE33" s="866" t="s">
        <v>402</v>
      </c>
      <c r="BF33" s="866"/>
      <c r="BG33" s="866"/>
      <c r="BH33" s="866"/>
      <c r="BI33" s="867"/>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403</v>
      </c>
      <c r="C34" s="798"/>
      <c r="D34" s="798"/>
      <c r="E34" s="798"/>
      <c r="F34" s="798"/>
      <c r="G34" s="798"/>
      <c r="H34" s="798"/>
      <c r="I34" s="798"/>
      <c r="J34" s="798"/>
      <c r="K34" s="798"/>
      <c r="L34" s="798"/>
      <c r="M34" s="798"/>
      <c r="N34" s="798"/>
      <c r="O34" s="798"/>
      <c r="P34" s="799"/>
      <c r="Q34" s="800">
        <v>119</v>
      </c>
      <c r="R34" s="801"/>
      <c r="S34" s="801"/>
      <c r="T34" s="801"/>
      <c r="U34" s="801"/>
      <c r="V34" s="801">
        <v>113</v>
      </c>
      <c r="W34" s="801"/>
      <c r="X34" s="801"/>
      <c r="Y34" s="801"/>
      <c r="Z34" s="801"/>
      <c r="AA34" s="801">
        <v>6</v>
      </c>
      <c r="AB34" s="801"/>
      <c r="AC34" s="801"/>
      <c r="AD34" s="801"/>
      <c r="AE34" s="802"/>
      <c r="AF34" s="803">
        <v>6</v>
      </c>
      <c r="AG34" s="804"/>
      <c r="AH34" s="804"/>
      <c r="AI34" s="804"/>
      <c r="AJ34" s="805"/>
      <c r="AK34" s="868">
        <v>98</v>
      </c>
      <c r="AL34" s="869"/>
      <c r="AM34" s="869"/>
      <c r="AN34" s="869"/>
      <c r="AO34" s="869"/>
      <c r="AP34" s="869">
        <v>326</v>
      </c>
      <c r="AQ34" s="869"/>
      <c r="AR34" s="869"/>
      <c r="AS34" s="869"/>
      <c r="AT34" s="869"/>
      <c r="AU34" s="869">
        <v>308</v>
      </c>
      <c r="AV34" s="869"/>
      <c r="AW34" s="869"/>
      <c r="AX34" s="869"/>
      <c r="AY34" s="869"/>
      <c r="AZ34" s="870" t="s">
        <v>585</v>
      </c>
      <c r="BA34" s="870"/>
      <c r="BB34" s="870"/>
      <c r="BC34" s="870"/>
      <c r="BD34" s="870"/>
      <c r="BE34" s="866" t="s">
        <v>404</v>
      </c>
      <c r="BF34" s="866"/>
      <c r="BG34" s="866"/>
      <c r="BH34" s="866"/>
      <c r="BI34" s="867"/>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405</v>
      </c>
      <c r="C35" s="798"/>
      <c r="D35" s="798"/>
      <c r="E35" s="798"/>
      <c r="F35" s="798"/>
      <c r="G35" s="798"/>
      <c r="H35" s="798"/>
      <c r="I35" s="798"/>
      <c r="J35" s="798"/>
      <c r="K35" s="798"/>
      <c r="L35" s="798"/>
      <c r="M35" s="798"/>
      <c r="N35" s="798"/>
      <c r="O35" s="798"/>
      <c r="P35" s="799"/>
      <c r="Q35" s="800">
        <v>8</v>
      </c>
      <c r="R35" s="801"/>
      <c r="S35" s="801"/>
      <c r="T35" s="801"/>
      <c r="U35" s="801"/>
      <c r="V35" s="801">
        <v>7</v>
      </c>
      <c r="W35" s="801"/>
      <c r="X35" s="801"/>
      <c r="Y35" s="801"/>
      <c r="Z35" s="801"/>
      <c r="AA35" s="801">
        <v>1</v>
      </c>
      <c r="AB35" s="801"/>
      <c r="AC35" s="801"/>
      <c r="AD35" s="801"/>
      <c r="AE35" s="802"/>
      <c r="AF35" s="803">
        <v>1</v>
      </c>
      <c r="AG35" s="804"/>
      <c r="AH35" s="804"/>
      <c r="AI35" s="804"/>
      <c r="AJ35" s="805"/>
      <c r="AK35" s="868">
        <v>7</v>
      </c>
      <c r="AL35" s="869"/>
      <c r="AM35" s="869"/>
      <c r="AN35" s="869"/>
      <c r="AO35" s="869"/>
      <c r="AP35" s="869">
        <v>21</v>
      </c>
      <c r="AQ35" s="869"/>
      <c r="AR35" s="869"/>
      <c r="AS35" s="869"/>
      <c r="AT35" s="869"/>
      <c r="AU35" s="869">
        <v>19</v>
      </c>
      <c r="AV35" s="869"/>
      <c r="AW35" s="869"/>
      <c r="AX35" s="869"/>
      <c r="AY35" s="869"/>
      <c r="AZ35" s="870" t="s">
        <v>585</v>
      </c>
      <c r="BA35" s="870"/>
      <c r="BB35" s="870"/>
      <c r="BC35" s="870"/>
      <c r="BD35" s="870"/>
      <c r="BE35" s="866" t="s">
        <v>406</v>
      </c>
      <c r="BF35" s="866"/>
      <c r="BG35" s="866"/>
      <c r="BH35" s="866"/>
      <c r="BI35" s="867"/>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68"/>
      <c r="AL36" s="869"/>
      <c r="AM36" s="869"/>
      <c r="AN36" s="869"/>
      <c r="AO36" s="869"/>
      <c r="AP36" s="869"/>
      <c r="AQ36" s="869"/>
      <c r="AR36" s="869"/>
      <c r="AS36" s="869"/>
      <c r="AT36" s="869"/>
      <c r="AU36" s="869"/>
      <c r="AV36" s="869"/>
      <c r="AW36" s="869"/>
      <c r="AX36" s="869"/>
      <c r="AY36" s="869"/>
      <c r="AZ36" s="870"/>
      <c r="BA36" s="870"/>
      <c r="BB36" s="870"/>
      <c r="BC36" s="870"/>
      <c r="BD36" s="870"/>
      <c r="BE36" s="866"/>
      <c r="BF36" s="866"/>
      <c r="BG36" s="866"/>
      <c r="BH36" s="866"/>
      <c r="BI36" s="867"/>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1"/>
      <c r="R50" s="872"/>
      <c r="S50" s="872"/>
      <c r="T50" s="872"/>
      <c r="U50" s="872"/>
      <c r="V50" s="872"/>
      <c r="W50" s="872"/>
      <c r="X50" s="872"/>
      <c r="Y50" s="872"/>
      <c r="Z50" s="872"/>
      <c r="AA50" s="872"/>
      <c r="AB50" s="872"/>
      <c r="AC50" s="872"/>
      <c r="AD50" s="872"/>
      <c r="AE50" s="873"/>
      <c r="AF50" s="803"/>
      <c r="AG50" s="804"/>
      <c r="AH50" s="804"/>
      <c r="AI50" s="804"/>
      <c r="AJ50" s="805"/>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1"/>
      <c r="R51" s="872"/>
      <c r="S51" s="872"/>
      <c r="T51" s="872"/>
      <c r="U51" s="872"/>
      <c r="V51" s="872"/>
      <c r="W51" s="872"/>
      <c r="X51" s="872"/>
      <c r="Y51" s="872"/>
      <c r="Z51" s="872"/>
      <c r="AA51" s="872"/>
      <c r="AB51" s="872"/>
      <c r="AC51" s="872"/>
      <c r="AD51" s="872"/>
      <c r="AE51" s="873"/>
      <c r="AF51" s="803"/>
      <c r="AG51" s="804"/>
      <c r="AH51" s="804"/>
      <c r="AI51" s="804"/>
      <c r="AJ51" s="805"/>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1"/>
      <c r="R52" s="872"/>
      <c r="S52" s="872"/>
      <c r="T52" s="872"/>
      <c r="U52" s="872"/>
      <c r="V52" s="872"/>
      <c r="W52" s="872"/>
      <c r="X52" s="872"/>
      <c r="Y52" s="872"/>
      <c r="Z52" s="872"/>
      <c r="AA52" s="872"/>
      <c r="AB52" s="872"/>
      <c r="AC52" s="872"/>
      <c r="AD52" s="872"/>
      <c r="AE52" s="873"/>
      <c r="AF52" s="803"/>
      <c r="AG52" s="804"/>
      <c r="AH52" s="804"/>
      <c r="AI52" s="804"/>
      <c r="AJ52" s="805"/>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1"/>
      <c r="R53" s="872"/>
      <c r="S53" s="872"/>
      <c r="T53" s="872"/>
      <c r="U53" s="872"/>
      <c r="V53" s="872"/>
      <c r="W53" s="872"/>
      <c r="X53" s="872"/>
      <c r="Y53" s="872"/>
      <c r="Z53" s="872"/>
      <c r="AA53" s="872"/>
      <c r="AB53" s="872"/>
      <c r="AC53" s="872"/>
      <c r="AD53" s="872"/>
      <c r="AE53" s="873"/>
      <c r="AF53" s="803"/>
      <c r="AG53" s="804"/>
      <c r="AH53" s="804"/>
      <c r="AI53" s="804"/>
      <c r="AJ53" s="805"/>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1"/>
      <c r="R54" s="872"/>
      <c r="S54" s="872"/>
      <c r="T54" s="872"/>
      <c r="U54" s="872"/>
      <c r="V54" s="872"/>
      <c r="W54" s="872"/>
      <c r="X54" s="872"/>
      <c r="Y54" s="872"/>
      <c r="Z54" s="872"/>
      <c r="AA54" s="872"/>
      <c r="AB54" s="872"/>
      <c r="AC54" s="872"/>
      <c r="AD54" s="872"/>
      <c r="AE54" s="873"/>
      <c r="AF54" s="803"/>
      <c r="AG54" s="804"/>
      <c r="AH54" s="804"/>
      <c r="AI54" s="804"/>
      <c r="AJ54" s="805"/>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1"/>
      <c r="R55" s="872"/>
      <c r="S55" s="872"/>
      <c r="T55" s="872"/>
      <c r="U55" s="872"/>
      <c r="V55" s="872"/>
      <c r="W55" s="872"/>
      <c r="X55" s="872"/>
      <c r="Y55" s="872"/>
      <c r="Z55" s="872"/>
      <c r="AA55" s="872"/>
      <c r="AB55" s="872"/>
      <c r="AC55" s="872"/>
      <c r="AD55" s="872"/>
      <c r="AE55" s="873"/>
      <c r="AF55" s="803"/>
      <c r="AG55" s="804"/>
      <c r="AH55" s="804"/>
      <c r="AI55" s="804"/>
      <c r="AJ55" s="805"/>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1"/>
      <c r="R56" s="872"/>
      <c r="S56" s="872"/>
      <c r="T56" s="872"/>
      <c r="U56" s="872"/>
      <c r="V56" s="872"/>
      <c r="W56" s="872"/>
      <c r="X56" s="872"/>
      <c r="Y56" s="872"/>
      <c r="Z56" s="872"/>
      <c r="AA56" s="872"/>
      <c r="AB56" s="872"/>
      <c r="AC56" s="872"/>
      <c r="AD56" s="872"/>
      <c r="AE56" s="873"/>
      <c r="AF56" s="803"/>
      <c r="AG56" s="804"/>
      <c r="AH56" s="804"/>
      <c r="AI56" s="804"/>
      <c r="AJ56" s="805"/>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1"/>
      <c r="R57" s="872"/>
      <c r="S57" s="872"/>
      <c r="T57" s="872"/>
      <c r="U57" s="872"/>
      <c r="V57" s="872"/>
      <c r="W57" s="872"/>
      <c r="X57" s="872"/>
      <c r="Y57" s="872"/>
      <c r="Z57" s="872"/>
      <c r="AA57" s="872"/>
      <c r="AB57" s="872"/>
      <c r="AC57" s="872"/>
      <c r="AD57" s="872"/>
      <c r="AE57" s="873"/>
      <c r="AF57" s="803"/>
      <c r="AG57" s="804"/>
      <c r="AH57" s="804"/>
      <c r="AI57" s="804"/>
      <c r="AJ57" s="805"/>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1"/>
      <c r="R58" s="872"/>
      <c r="S58" s="872"/>
      <c r="T58" s="872"/>
      <c r="U58" s="872"/>
      <c r="V58" s="872"/>
      <c r="W58" s="872"/>
      <c r="X58" s="872"/>
      <c r="Y58" s="872"/>
      <c r="Z58" s="872"/>
      <c r="AA58" s="872"/>
      <c r="AB58" s="872"/>
      <c r="AC58" s="872"/>
      <c r="AD58" s="872"/>
      <c r="AE58" s="873"/>
      <c r="AF58" s="803"/>
      <c r="AG58" s="804"/>
      <c r="AH58" s="804"/>
      <c r="AI58" s="804"/>
      <c r="AJ58" s="805"/>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1"/>
      <c r="R59" s="872"/>
      <c r="S59" s="872"/>
      <c r="T59" s="872"/>
      <c r="U59" s="872"/>
      <c r="V59" s="872"/>
      <c r="W59" s="872"/>
      <c r="X59" s="872"/>
      <c r="Y59" s="872"/>
      <c r="Z59" s="872"/>
      <c r="AA59" s="872"/>
      <c r="AB59" s="872"/>
      <c r="AC59" s="872"/>
      <c r="AD59" s="872"/>
      <c r="AE59" s="873"/>
      <c r="AF59" s="803"/>
      <c r="AG59" s="804"/>
      <c r="AH59" s="804"/>
      <c r="AI59" s="804"/>
      <c r="AJ59" s="805"/>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1"/>
      <c r="R60" s="872"/>
      <c r="S60" s="872"/>
      <c r="T60" s="872"/>
      <c r="U60" s="872"/>
      <c r="V60" s="872"/>
      <c r="W60" s="872"/>
      <c r="X60" s="872"/>
      <c r="Y60" s="872"/>
      <c r="Z60" s="872"/>
      <c r="AA60" s="872"/>
      <c r="AB60" s="872"/>
      <c r="AC60" s="872"/>
      <c r="AD60" s="872"/>
      <c r="AE60" s="873"/>
      <c r="AF60" s="803"/>
      <c r="AG60" s="804"/>
      <c r="AH60" s="804"/>
      <c r="AI60" s="804"/>
      <c r="AJ60" s="805"/>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1"/>
      <c r="R61" s="872"/>
      <c r="S61" s="872"/>
      <c r="T61" s="872"/>
      <c r="U61" s="872"/>
      <c r="V61" s="872"/>
      <c r="W61" s="872"/>
      <c r="X61" s="872"/>
      <c r="Y61" s="872"/>
      <c r="Z61" s="872"/>
      <c r="AA61" s="872"/>
      <c r="AB61" s="872"/>
      <c r="AC61" s="872"/>
      <c r="AD61" s="872"/>
      <c r="AE61" s="873"/>
      <c r="AF61" s="803"/>
      <c r="AG61" s="804"/>
      <c r="AH61" s="804"/>
      <c r="AI61" s="804"/>
      <c r="AJ61" s="805"/>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1"/>
      <c r="R62" s="872"/>
      <c r="S62" s="872"/>
      <c r="T62" s="872"/>
      <c r="U62" s="872"/>
      <c r="V62" s="872"/>
      <c r="W62" s="872"/>
      <c r="X62" s="872"/>
      <c r="Y62" s="872"/>
      <c r="Z62" s="872"/>
      <c r="AA62" s="872"/>
      <c r="AB62" s="872"/>
      <c r="AC62" s="872"/>
      <c r="AD62" s="872"/>
      <c r="AE62" s="873"/>
      <c r="AF62" s="803"/>
      <c r="AG62" s="804"/>
      <c r="AH62" s="804"/>
      <c r="AI62" s="804"/>
      <c r="AJ62" s="805"/>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2" t="s">
        <v>407</v>
      </c>
      <c r="BK62" s="844"/>
      <c r="BL62" s="844"/>
      <c r="BM62" s="844"/>
      <c r="BN62" s="845"/>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383</v>
      </c>
      <c r="B63" s="832" t="s">
        <v>408</v>
      </c>
      <c r="C63" s="833"/>
      <c r="D63" s="833"/>
      <c r="E63" s="833"/>
      <c r="F63" s="833"/>
      <c r="G63" s="833"/>
      <c r="H63" s="833"/>
      <c r="I63" s="833"/>
      <c r="J63" s="833"/>
      <c r="K63" s="833"/>
      <c r="L63" s="833"/>
      <c r="M63" s="833"/>
      <c r="N63" s="833"/>
      <c r="O63" s="833"/>
      <c r="P63" s="834"/>
      <c r="Q63" s="876"/>
      <c r="R63" s="877"/>
      <c r="S63" s="877"/>
      <c r="T63" s="877"/>
      <c r="U63" s="877"/>
      <c r="V63" s="877"/>
      <c r="W63" s="877"/>
      <c r="X63" s="877"/>
      <c r="Y63" s="877"/>
      <c r="Z63" s="877"/>
      <c r="AA63" s="877"/>
      <c r="AB63" s="877"/>
      <c r="AC63" s="877"/>
      <c r="AD63" s="877"/>
      <c r="AE63" s="878"/>
      <c r="AF63" s="879">
        <v>51</v>
      </c>
      <c r="AG63" s="835"/>
      <c r="AH63" s="835"/>
      <c r="AI63" s="835"/>
      <c r="AJ63" s="880"/>
      <c r="AK63" s="881"/>
      <c r="AL63" s="877"/>
      <c r="AM63" s="877"/>
      <c r="AN63" s="877"/>
      <c r="AO63" s="877"/>
      <c r="AP63" s="835">
        <f>SUM(AP28:AT35)</f>
        <v>685</v>
      </c>
      <c r="AQ63" s="835"/>
      <c r="AR63" s="835"/>
      <c r="AS63" s="835"/>
      <c r="AT63" s="835"/>
      <c r="AU63" s="835">
        <f>SUM(AU33:AY35)</f>
        <v>628</v>
      </c>
      <c r="AV63" s="835"/>
      <c r="AW63" s="835"/>
      <c r="AX63" s="835"/>
      <c r="AY63" s="835"/>
      <c r="AZ63" s="883"/>
      <c r="BA63" s="883"/>
      <c r="BB63" s="883"/>
      <c r="BC63" s="883"/>
      <c r="BD63" s="883"/>
      <c r="BE63" s="884"/>
      <c r="BF63" s="884"/>
      <c r="BG63" s="884"/>
      <c r="BH63" s="884"/>
      <c r="BI63" s="885"/>
      <c r="BJ63" s="886" t="s">
        <v>127</v>
      </c>
      <c r="BK63" s="887"/>
      <c r="BL63" s="887"/>
      <c r="BM63" s="887"/>
      <c r="BN63" s="888"/>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410</v>
      </c>
      <c r="B66" s="783"/>
      <c r="C66" s="783"/>
      <c r="D66" s="783"/>
      <c r="E66" s="783"/>
      <c r="F66" s="783"/>
      <c r="G66" s="783"/>
      <c r="H66" s="783"/>
      <c r="I66" s="783"/>
      <c r="J66" s="783"/>
      <c r="K66" s="783"/>
      <c r="L66" s="783"/>
      <c r="M66" s="783"/>
      <c r="N66" s="783"/>
      <c r="O66" s="783"/>
      <c r="P66" s="784"/>
      <c r="Q66" s="759" t="s">
        <v>411</v>
      </c>
      <c r="R66" s="760"/>
      <c r="S66" s="760"/>
      <c r="T66" s="760"/>
      <c r="U66" s="761"/>
      <c r="V66" s="759" t="s">
        <v>412</v>
      </c>
      <c r="W66" s="760"/>
      <c r="X66" s="760"/>
      <c r="Y66" s="760"/>
      <c r="Z66" s="761"/>
      <c r="AA66" s="759" t="s">
        <v>413</v>
      </c>
      <c r="AB66" s="760"/>
      <c r="AC66" s="760"/>
      <c r="AD66" s="760"/>
      <c r="AE66" s="761"/>
      <c r="AF66" s="889" t="s">
        <v>414</v>
      </c>
      <c r="AG66" s="851"/>
      <c r="AH66" s="851"/>
      <c r="AI66" s="851"/>
      <c r="AJ66" s="890"/>
      <c r="AK66" s="759" t="s">
        <v>415</v>
      </c>
      <c r="AL66" s="783"/>
      <c r="AM66" s="783"/>
      <c r="AN66" s="783"/>
      <c r="AO66" s="784"/>
      <c r="AP66" s="759" t="s">
        <v>416</v>
      </c>
      <c r="AQ66" s="760"/>
      <c r="AR66" s="760"/>
      <c r="AS66" s="760"/>
      <c r="AT66" s="761"/>
      <c r="AU66" s="759" t="s">
        <v>417</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0"/>
      <c r="BT66" s="901"/>
      <c r="BU66" s="901"/>
      <c r="BV66" s="901"/>
      <c r="BW66" s="901"/>
      <c r="BX66" s="901"/>
      <c r="BY66" s="901"/>
      <c r="BZ66" s="901"/>
      <c r="CA66" s="901"/>
      <c r="CB66" s="901"/>
      <c r="CC66" s="901"/>
      <c r="CD66" s="901"/>
      <c r="CE66" s="901"/>
      <c r="CF66" s="901"/>
      <c r="CG66" s="902"/>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1"/>
      <c r="AG67" s="854"/>
      <c r="AH67" s="854"/>
      <c r="AI67" s="854"/>
      <c r="AJ67" s="892"/>
      <c r="AK67" s="893"/>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0"/>
      <c r="BT67" s="901"/>
      <c r="BU67" s="901"/>
      <c r="BV67" s="901"/>
      <c r="BW67" s="901"/>
      <c r="BX67" s="901"/>
      <c r="BY67" s="901"/>
      <c r="BZ67" s="901"/>
      <c r="CA67" s="901"/>
      <c r="CB67" s="901"/>
      <c r="CC67" s="901"/>
      <c r="CD67" s="901"/>
      <c r="CE67" s="901"/>
      <c r="CF67" s="901"/>
      <c r="CG67" s="902"/>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46"/>
    </row>
    <row r="68" spans="1:131" s="247" customFormat="1" ht="26.25" customHeight="1" thickTop="1" x14ac:dyDescent="0.15">
      <c r="A68" s="258">
        <v>1</v>
      </c>
      <c r="B68" s="906" t="s">
        <v>593</v>
      </c>
      <c r="C68" s="907"/>
      <c r="D68" s="907"/>
      <c r="E68" s="907"/>
      <c r="F68" s="907"/>
      <c r="G68" s="907"/>
      <c r="H68" s="907"/>
      <c r="I68" s="907"/>
      <c r="J68" s="907"/>
      <c r="K68" s="907"/>
      <c r="L68" s="907"/>
      <c r="M68" s="907"/>
      <c r="N68" s="907"/>
      <c r="O68" s="907"/>
      <c r="P68" s="908"/>
      <c r="Q68" s="909">
        <v>1</v>
      </c>
      <c r="R68" s="903"/>
      <c r="S68" s="903"/>
      <c r="T68" s="903"/>
      <c r="U68" s="903"/>
      <c r="V68" s="903">
        <v>1</v>
      </c>
      <c r="W68" s="903"/>
      <c r="X68" s="903"/>
      <c r="Y68" s="903"/>
      <c r="Z68" s="903"/>
      <c r="AA68" s="903">
        <v>0</v>
      </c>
      <c r="AB68" s="903"/>
      <c r="AC68" s="903"/>
      <c r="AD68" s="903"/>
      <c r="AE68" s="903"/>
      <c r="AF68" s="903">
        <v>0</v>
      </c>
      <c r="AG68" s="903"/>
      <c r="AH68" s="903"/>
      <c r="AI68" s="903"/>
      <c r="AJ68" s="903"/>
      <c r="AK68" s="903">
        <v>0</v>
      </c>
      <c r="AL68" s="903"/>
      <c r="AM68" s="903"/>
      <c r="AN68" s="903"/>
      <c r="AO68" s="903"/>
      <c r="AP68" s="903" t="s">
        <v>601</v>
      </c>
      <c r="AQ68" s="903"/>
      <c r="AR68" s="903"/>
      <c r="AS68" s="903"/>
      <c r="AT68" s="903"/>
      <c r="AU68" s="903" t="s">
        <v>601</v>
      </c>
      <c r="AV68" s="903"/>
      <c r="AW68" s="903"/>
      <c r="AX68" s="903"/>
      <c r="AY68" s="903"/>
      <c r="AZ68" s="904"/>
      <c r="BA68" s="904"/>
      <c r="BB68" s="904"/>
      <c r="BC68" s="904"/>
      <c r="BD68" s="905"/>
      <c r="BE68" s="265"/>
      <c r="BF68" s="265"/>
      <c r="BG68" s="265"/>
      <c r="BH68" s="265"/>
      <c r="BI68" s="265"/>
      <c r="BJ68" s="265"/>
      <c r="BK68" s="265"/>
      <c r="BL68" s="265"/>
      <c r="BM68" s="265"/>
      <c r="BN68" s="265"/>
      <c r="BO68" s="265"/>
      <c r="BP68" s="265"/>
      <c r="BQ68" s="262">
        <v>62</v>
      </c>
      <c r="BR68" s="267"/>
      <c r="BS68" s="900"/>
      <c r="BT68" s="901"/>
      <c r="BU68" s="901"/>
      <c r="BV68" s="901"/>
      <c r="BW68" s="901"/>
      <c r="BX68" s="901"/>
      <c r="BY68" s="901"/>
      <c r="BZ68" s="901"/>
      <c r="CA68" s="901"/>
      <c r="CB68" s="901"/>
      <c r="CC68" s="901"/>
      <c r="CD68" s="901"/>
      <c r="CE68" s="901"/>
      <c r="CF68" s="901"/>
      <c r="CG68" s="902"/>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46"/>
    </row>
    <row r="69" spans="1:131" s="247" customFormat="1" ht="26.25" customHeight="1" x14ac:dyDescent="0.15">
      <c r="A69" s="261">
        <v>2</v>
      </c>
      <c r="B69" s="910" t="s">
        <v>594</v>
      </c>
      <c r="C69" s="911"/>
      <c r="D69" s="911"/>
      <c r="E69" s="911"/>
      <c r="F69" s="911"/>
      <c r="G69" s="911"/>
      <c r="H69" s="911"/>
      <c r="I69" s="911"/>
      <c r="J69" s="911"/>
      <c r="K69" s="911"/>
      <c r="L69" s="911"/>
      <c r="M69" s="911"/>
      <c r="N69" s="911"/>
      <c r="O69" s="911"/>
      <c r="P69" s="912"/>
      <c r="Q69" s="913">
        <v>103</v>
      </c>
      <c r="R69" s="869"/>
      <c r="S69" s="869"/>
      <c r="T69" s="869"/>
      <c r="U69" s="869"/>
      <c r="V69" s="869">
        <v>101</v>
      </c>
      <c r="W69" s="869"/>
      <c r="X69" s="869"/>
      <c r="Y69" s="869"/>
      <c r="Z69" s="869"/>
      <c r="AA69" s="869">
        <v>2</v>
      </c>
      <c r="AB69" s="869"/>
      <c r="AC69" s="869"/>
      <c r="AD69" s="869"/>
      <c r="AE69" s="869"/>
      <c r="AF69" s="869">
        <v>0</v>
      </c>
      <c r="AG69" s="869"/>
      <c r="AH69" s="869"/>
      <c r="AI69" s="869"/>
      <c r="AJ69" s="869"/>
      <c r="AK69" s="869">
        <v>0</v>
      </c>
      <c r="AL69" s="869"/>
      <c r="AM69" s="869"/>
      <c r="AN69" s="869"/>
      <c r="AO69" s="869"/>
      <c r="AP69" s="869" t="s">
        <v>601</v>
      </c>
      <c r="AQ69" s="869"/>
      <c r="AR69" s="869"/>
      <c r="AS69" s="869"/>
      <c r="AT69" s="869"/>
      <c r="AU69" s="869" t="s">
        <v>601</v>
      </c>
      <c r="AV69" s="869"/>
      <c r="AW69" s="869"/>
      <c r="AX69" s="869"/>
      <c r="AY69" s="869"/>
      <c r="AZ69" s="914"/>
      <c r="BA69" s="914"/>
      <c r="BB69" s="914"/>
      <c r="BC69" s="914"/>
      <c r="BD69" s="915"/>
      <c r="BE69" s="265"/>
      <c r="BF69" s="265"/>
      <c r="BG69" s="265"/>
      <c r="BH69" s="265"/>
      <c r="BI69" s="265"/>
      <c r="BJ69" s="265"/>
      <c r="BK69" s="265"/>
      <c r="BL69" s="265"/>
      <c r="BM69" s="265"/>
      <c r="BN69" s="265"/>
      <c r="BO69" s="265"/>
      <c r="BP69" s="265"/>
      <c r="BQ69" s="262">
        <v>63</v>
      </c>
      <c r="BR69" s="267"/>
      <c r="BS69" s="900"/>
      <c r="BT69" s="901"/>
      <c r="BU69" s="901"/>
      <c r="BV69" s="901"/>
      <c r="BW69" s="901"/>
      <c r="BX69" s="901"/>
      <c r="BY69" s="901"/>
      <c r="BZ69" s="901"/>
      <c r="CA69" s="901"/>
      <c r="CB69" s="901"/>
      <c r="CC69" s="901"/>
      <c r="CD69" s="901"/>
      <c r="CE69" s="901"/>
      <c r="CF69" s="901"/>
      <c r="CG69" s="902"/>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46"/>
    </row>
    <row r="70" spans="1:131" s="247" customFormat="1" ht="26.25" customHeight="1" x14ac:dyDescent="0.15">
      <c r="A70" s="261">
        <v>3</v>
      </c>
      <c r="B70" s="910" t="s">
        <v>595</v>
      </c>
      <c r="C70" s="911"/>
      <c r="D70" s="911"/>
      <c r="E70" s="911"/>
      <c r="F70" s="911"/>
      <c r="G70" s="911"/>
      <c r="H70" s="911"/>
      <c r="I70" s="911"/>
      <c r="J70" s="911"/>
      <c r="K70" s="911"/>
      <c r="L70" s="911"/>
      <c r="M70" s="911"/>
      <c r="N70" s="911"/>
      <c r="O70" s="911"/>
      <c r="P70" s="912"/>
      <c r="Q70" s="913">
        <v>5</v>
      </c>
      <c r="R70" s="869"/>
      <c r="S70" s="869"/>
      <c r="T70" s="869"/>
      <c r="U70" s="869"/>
      <c r="V70" s="869">
        <v>5</v>
      </c>
      <c r="W70" s="869"/>
      <c r="X70" s="869"/>
      <c r="Y70" s="869"/>
      <c r="Z70" s="869"/>
      <c r="AA70" s="869">
        <v>0</v>
      </c>
      <c r="AB70" s="869"/>
      <c r="AC70" s="869"/>
      <c r="AD70" s="869"/>
      <c r="AE70" s="869"/>
      <c r="AF70" s="869">
        <v>0</v>
      </c>
      <c r="AG70" s="869"/>
      <c r="AH70" s="869"/>
      <c r="AI70" s="869"/>
      <c r="AJ70" s="869"/>
      <c r="AK70" s="869">
        <v>0</v>
      </c>
      <c r="AL70" s="869"/>
      <c r="AM70" s="869"/>
      <c r="AN70" s="869"/>
      <c r="AO70" s="869"/>
      <c r="AP70" s="869" t="s">
        <v>601</v>
      </c>
      <c r="AQ70" s="869"/>
      <c r="AR70" s="869"/>
      <c r="AS70" s="869"/>
      <c r="AT70" s="869"/>
      <c r="AU70" s="869" t="s">
        <v>601</v>
      </c>
      <c r="AV70" s="869"/>
      <c r="AW70" s="869"/>
      <c r="AX70" s="869"/>
      <c r="AY70" s="869"/>
      <c r="AZ70" s="914"/>
      <c r="BA70" s="914"/>
      <c r="BB70" s="914"/>
      <c r="BC70" s="914"/>
      <c r="BD70" s="915"/>
      <c r="BE70" s="265"/>
      <c r="BF70" s="265"/>
      <c r="BG70" s="265"/>
      <c r="BH70" s="265"/>
      <c r="BI70" s="265"/>
      <c r="BJ70" s="265"/>
      <c r="BK70" s="265"/>
      <c r="BL70" s="265"/>
      <c r="BM70" s="265"/>
      <c r="BN70" s="265"/>
      <c r="BO70" s="265"/>
      <c r="BP70" s="265"/>
      <c r="BQ70" s="262">
        <v>64</v>
      </c>
      <c r="BR70" s="267"/>
      <c r="BS70" s="900"/>
      <c r="BT70" s="901"/>
      <c r="BU70" s="901"/>
      <c r="BV70" s="901"/>
      <c r="BW70" s="901"/>
      <c r="BX70" s="901"/>
      <c r="BY70" s="901"/>
      <c r="BZ70" s="901"/>
      <c r="CA70" s="901"/>
      <c r="CB70" s="901"/>
      <c r="CC70" s="901"/>
      <c r="CD70" s="901"/>
      <c r="CE70" s="901"/>
      <c r="CF70" s="901"/>
      <c r="CG70" s="902"/>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46"/>
    </row>
    <row r="71" spans="1:131" s="247" customFormat="1" ht="26.25" customHeight="1" x14ac:dyDescent="0.15">
      <c r="A71" s="261">
        <v>4</v>
      </c>
      <c r="B71" s="910" t="s">
        <v>596</v>
      </c>
      <c r="C71" s="911"/>
      <c r="D71" s="911"/>
      <c r="E71" s="911"/>
      <c r="F71" s="911"/>
      <c r="G71" s="911"/>
      <c r="H71" s="911"/>
      <c r="I71" s="911"/>
      <c r="J71" s="911"/>
      <c r="K71" s="911"/>
      <c r="L71" s="911"/>
      <c r="M71" s="911"/>
      <c r="N71" s="911"/>
      <c r="O71" s="911"/>
      <c r="P71" s="912"/>
      <c r="Q71" s="913">
        <v>0</v>
      </c>
      <c r="R71" s="869"/>
      <c r="S71" s="869"/>
      <c r="T71" s="869"/>
      <c r="U71" s="869"/>
      <c r="V71" s="869">
        <v>0</v>
      </c>
      <c r="W71" s="869"/>
      <c r="X71" s="869"/>
      <c r="Y71" s="869"/>
      <c r="Z71" s="869"/>
      <c r="AA71" s="869">
        <v>0</v>
      </c>
      <c r="AB71" s="869"/>
      <c r="AC71" s="869"/>
      <c r="AD71" s="869"/>
      <c r="AE71" s="869"/>
      <c r="AF71" s="869">
        <v>0</v>
      </c>
      <c r="AG71" s="869"/>
      <c r="AH71" s="869"/>
      <c r="AI71" s="869"/>
      <c r="AJ71" s="869"/>
      <c r="AK71" s="869">
        <v>0</v>
      </c>
      <c r="AL71" s="869"/>
      <c r="AM71" s="869"/>
      <c r="AN71" s="869"/>
      <c r="AO71" s="869"/>
      <c r="AP71" s="869" t="s">
        <v>601</v>
      </c>
      <c r="AQ71" s="869"/>
      <c r="AR71" s="869"/>
      <c r="AS71" s="869"/>
      <c r="AT71" s="869"/>
      <c r="AU71" s="869" t="s">
        <v>601</v>
      </c>
      <c r="AV71" s="869"/>
      <c r="AW71" s="869"/>
      <c r="AX71" s="869"/>
      <c r="AY71" s="869"/>
      <c r="AZ71" s="914"/>
      <c r="BA71" s="914"/>
      <c r="BB71" s="914"/>
      <c r="BC71" s="914"/>
      <c r="BD71" s="915"/>
      <c r="BE71" s="265"/>
      <c r="BF71" s="265"/>
      <c r="BG71" s="265"/>
      <c r="BH71" s="265"/>
      <c r="BI71" s="265"/>
      <c r="BJ71" s="265"/>
      <c r="BK71" s="265"/>
      <c r="BL71" s="265"/>
      <c r="BM71" s="265"/>
      <c r="BN71" s="265"/>
      <c r="BO71" s="265"/>
      <c r="BP71" s="265"/>
      <c r="BQ71" s="262">
        <v>65</v>
      </c>
      <c r="BR71" s="267"/>
      <c r="BS71" s="900"/>
      <c r="BT71" s="901"/>
      <c r="BU71" s="901"/>
      <c r="BV71" s="901"/>
      <c r="BW71" s="901"/>
      <c r="BX71" s="901"/>
      <c r="BY71" s="901"/>
      <c r="BZ71" s="901"/>
      <c r="CA71" s="901"/>
      <c r="CB71" s="901"/>
      <c r="CC71" s="901"/>
      <c r="CD71" s="901"/>
      <c r="CE71" s="901"/>
      <c r="CF71" s="901"/>
      <c r="CG71" s="902"/>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46"/>
    </row>
    <row r="72" spans="1:131" s="247" customFormat="1" ht="26.25" customHeight="1" x14ac:dyDescent="0.15">
      <c r="A72" s="261">
        <v>5</v>
      </c>
      <c r="B72" s="910" t="s">
        <v>597</v>
      </c>
      <c r="C72" s="911"/>
      <c r="D72" s="911"/>
      <c r="E72" s="911"/>
      <c r="F72" s="911"/>
      <c r="G72" s="911"/>
      <c r="H72" s="911"/>
      <c r="I72" s="911"/>
      <c r="J72" s="911"/>
      <c r="K72" s="911"/>
      <c r="L72" s="911"/>
      <c r="M72" s="911"/>
      <c r="N72" s="911"/>
      <c r="O72" s="911"/>
      <c r="P72" s="912"/>
      <c r="Q72" s="913">
        <v>2</v>
      </c>
      <c r="R72" s="869"/>
      <c r="S72" s="869"/>
      <c r="T72" s="869"/>
      <c r="U72" s="869"/>
      <c r="V72" s="869">
        <v>2</v>
      </c>
      <c r="W72" s="869"/>
      <c r="X72" s="869"/>
      <c r="Y72" s="869"/>
      <c r="Z72" s="869"/>
      <c r="AA72" s="869">
        <v>0</v>
      </c>
      <c r="AB72" s="869"/>
      <c r="AC72" s="869"/>
      <c r="AD72" s="869"/>
      <c r="AE72" s="869"/>
      <c r="AF72" s="869">
        <v>0</v>
      </c>
      <c r="AG72" s="869"/>
      <c r="AH72" s="869"/>
      <c r="AI72" s="869"/>
      <c r="AJ72" s="869"/>
      <c r="AK72" s="869">
        <v>0</v>
      </c>
      <c r="AL72" s="869"/>
      <c r="AM72" s="869"/>
      <c r="AN72" s="869"/>
      <c r="AO72" s="869"/>
      <c r="AP72" s="869">
        <v>4</v>
      </c>
      <c r="AQ72" s="869"/>
      <c r="AR72" s="869"/>
      <c r="AS72" s="869"/>
      <c r="AT72" s="869"/>
      <c r="AU72" s="869" t="s">
        <v>601</v>
      </c>
      <c r="AV72" s="869"/>
      <c r="AW72" s="869"/>
      <c r="AX72" s="869"/>
      <c r="AY72" s="869"/>
      <c r="AZ72" s="914"/>
      <c r="BA72" s="914"/>
      <c r="BB72" s="914"/>
      <c r="BC72" s="914"/>
      <c r="BD72" s="915"/>
      <c r="BE72" s="265"/>
      <c r="BF72" s="265"/>
      <c r="BG72" s="265"/>
      <c r="BH72" s="265"/>
      <c r="BI72" s="265"/>
      <c r="BJ72" s="265"/>
      <c r="BK72" s="265"/>
      <c r="BL72" s="265"/>
      <c r="BM72" s="265"/>
      <c r="BN72" s="265"/>
      <c r="BO72" s="265"/>
      <c r="BP72" s="265"/>
      <c r="BQ72" s="262">
        <v>66</v>
      </c>
      <c r="BR72" s="267"/>
      <c r="BS72" s="900"/>
      <c r="BT72" s="901"/>
      <c r="BU72" s="901"/>
      <c r="BV72" s="901"/>
      <c r="BW72" s="901"/>
      <c r="BX72" s="901"/>
      <c r="BY72" s="901"/>
      <c r="BZ72" s="901"/>
      <c r="CA72" s="901"/>
      <c r="CB72" s="901"/>
      <c r="CC72" s="901"/>
      <c r="CD72" s="901"/>
      <c r="CE72" s="901"/>
      <c r="CF72" s="901"/>
      <c r="CG72" s="902"/>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46"/>
    </row>
    <row r="73" spans="1:131" s="247" customFormat="1" ht="26.25" customHeight="1" x14ac:dyDescent="0.15">
      <c r="A73" s="261">
        <v>6</v>
      </c>
      <c r="B73" s="910" t="s">
        <v>598</v>
      </c>
      <c r="C73" s="911"/>
      <c r="D73" s="911"/>
      <c r="E73" s="911"/>
      <c r="F73" s="911"/>
      <c r="G73" s="911"/>
      <c r="H73" s="911"/>
      <c r="I73" s="911"/>
      <c r="J73" s="911"/>
      <c r="K73" s="911"/>
      <c r="L73" s="911"/>
      <c r="M73" s="911"/>
      <c r="N73" s="911"/>
      <c r="O73" s="911"/>
      <c r="P73" s="912"/>
      <c r="Q73" s="913">
        <v>0</v>
      </c>
      <c r="R73" s="869"/>
      <c r="S73" s="869"/>
      <c r="T73" s="869"/>
      <c r="U73" s="869"/>
      <c r="V73" s="869">
        <v>0</v>
      </c>
      <c r="W73" s="869"/>
      <c r="X73" s="869"/>
      <c r="Y73" s="869"/>
      <c r="Z73" s="869"/>
      <c r="AA73" s="869">
        <v>0</v>
      </c>
      <c r="AB73" s="869"/>
      <c r="AC73" s="869"/>
      <c r="AD73" s="869"/>
      <c r="AE73" s="869"/>
      <c r="AF73" s="869">
        <v>0</v>
      </c>
      <c r="AG73" s="869"/>
      <c r="AH73" s="869"/>
      <c r="AI73" s="869"/>
      <c r="AJ73" s="869"/>
      <c r="AK73" s="869">
        <v>0</v>
      </c>
      <c r="AL73" s="869"/>
      <c r="AM73" s="869"/>
      <c r="AN73" s="869"/>
      <c r="AO73" s="869"/>
      <c r="AP73" s="869" t="s">
        <v>601</v>
      </c>
      <c r="AQ73" s="869"/>
      <c r="AR73" s="869"/>
      <c r="AS73" s="869"/>
      <c r="AT73" s="869"/>
      <c r="AU73" s="869" t="s">
        <v>601</v>
      </c>
      <c r="AV73" s="869"/>
      <c r="AW73" s="869"/>
      <c r="AX73" s="869"/>
      <c r="AY73" s="869"/>
      <c r="AZ73" s="914"/>
      <c r="BA73" s="914"/>
      <c r="BB73" s="914"/>
      <c r="BC73" s="914"/>
      <c r="BD73" s="915"/>
      <c r="BE73" s="265"/>
      <c r="BF73" s="265"/>
      <c r="BG73" s="265"/>
      <c r="BH73" s="265"/>
      <c r="BI73" s="265"/>
      <c r="BJ73" s="265"/>
      <c r="BK73" s="265"/>
      <c r="BL73" s="265"/>
      <c r="BM73" s="265"/>
      <c r="BN73" s="265"/>
      <c r="BO73" s="265"/>
      <c r="BP73" s="265"/>
      <c r="BQ73" s="262">
        <v>67</v>
      </c>
      <c r="BR73" s="267"/>
      <c r="BS73" s="900"/>
      <c r="BT73" s="901"/>
      <c r="BU73" s="901"/>
      <c r="BV73" s="901"/>
      <c r="BW73" s="901"/>
      <c r="BX73" s="901"/>
      <c r="BY73" s="901"/>
      <c r="BZ73" s="901"/>
      <c r="CA73" s="901"/>
      <c r="CB73" s="901"/>
      <c r="CC73" s="901"/>
      <c r="CD73" s="901"/>
      <c r="CE73" s="901"/>
      <c r="CF73" s="901"/>
      <c r="CG73" s="902"/>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46"/>
    </row>
    <row r="74" spans="1:131" s="247" customFormat="1" ht="26.25" customHeight="1" x14ac:dyDescent="0.15">
      <c r="A74" s="261">
        <v>7</v>
      </c>
      <c r="B74" s="910" t="s">
        <v>599</v>
      </c>
      <c r="C74" s="911"/>
      <c r="D74" s="911"/>
      <c r="E74" s="911"/>
      <c r="F74" s="911"/>
      <c r="G74" s="911"/>
      <c r="H74" s="911"/>
      <c r="I74" s="911"/>
      <c r="J74" s="911"/>
      <c r="K74" s="911"/>
      <c r="L74" s="911"/>
      <c r="M74" s="911"/>
      <c r="N74" s="911"/>
      <c r="O74" s="911"/>
      <c r="P74" s="912"/>
      <c r="Q74" s="913">
        <v>0</v>
      </c>
      <c r="R74" s="869"/>
      <c r="S74" s="869"/>
      <c r="T74" s="869"/>
      <c r="U74" s="869"/>
      <c r="V74" s="869">
        <v>0</v>
      </c>
      <c r="W74" s="869"/>
      <c r="X74" s="869"/>
      <c r="Y74" s="869"/>
      <c r="Z74" s="869"/>
      <c r="AA74" s="869">
        <v>0</v>
      </c>
      <c r="AB74" s="869"/>
      <c r="AC74" s="869"/>
      <c r="AD74" s="869"/>
      <c r="AE74" s="869"/>
      <c r="AF74" s="869">
        <v>0</v>
      </c>
      <c r="AG74" s="869"/>
      <c r="AH74" s="869"/>
      <c r="AI74" s="869"/>
      <c r="AJ74" s="869"/>
      <c r="AK74" s="869">
        <v>0</v>
      </c>
      <c r="AL74" s="869"/>
      <c r="AM74" s="869"/>
      <c r="AN74" s="869"/>
      <c r="AO74" s="869"/>
      <c r="AP74" s="869" t="s">
        <v>601</v>
      </c>
      <c r="AQ74" s="869"/>
      <c r="AR74" s="869"/>
      <c r="AS74" s="869"/>
      <c r="AT74" s="869"/>
      <c r="AU74" s="869" t="s">
        <v>582</v>
      </c>
      <c r="AV74" s="869"/>
      <c r="AW74" s="869"/>
      <c r="AX74" s="869"/>
      <c r="AY74" s="869"/>
      <c r="AZ74" s="914"/>
      <c r="BA74" s="914"/>
      <c r="BB74" s="914"/>
      <c r="BC74" s="914"/>
      <c r="BD74" s="915"/>
      <c r="BE74" s="265"/>
      <c r="BF74" s="265"/>
      <c r="BG74" s="265"/>
      <c r="BH74" s="265"/>
      <c r="BI74" s="265"/>
      <c r="BJ74" s="265"/>
      <c r="BK74" s="265"/>
      <c r="BL74" s="265"/>
      <c r="BM74" s="265"/>
      <c r="BN74" s="265"/>
      <c r="BO74" s="265"/>
      <c r="BP74" s="265"/>
      <c r="BQ74" s="262">
        <v>68</v>
      </c>
      <c r="BR74" s="267"/>
      <c r="BS74" s="900"/>
      <c r="BT74" s="901"/>
      <c r="BU74" s="901"/>
      <c r="BV74" s="901"/>
      <c r="BW74" s="901"/>
      <c r="BX74" s="901"/>
      <c r="BY74" s="901"/>
      <c r="BZ74" s="901"/>
      <c r="CA74" s="901"/>
      <c r="CB74" s="901"/>
      <c r="CC74" s="901"/>
      <c r="CD74" s="901"/>
      <c r="CE74" s="901"/>
      <c r="CF74" s="901"/>
      <c r="CG74" s="902"/>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46"/>
    </row>
    <row r="75" spans="1:131" s="247" customFormat="1" ht="26.25" customHeight="1" x14ac:dyDescent="0.15">
      <c r="A75" s="261">
        <v>8</v>
      </c>
      <c r="B75" s="910" t="s">
        <v>600</v>
      </c>
      <c r="C75" s="911"/>
      <c r="D75" s="911"/>
      <c r="E75" s="911"/>
      <c r="F75" s="911"/>
      <c r="G75" s="911"/>
      <c r="H75" s="911"/>
      <c r="I75" s="911"/>
      <c r="J75" s="911"/>
      <c r="K75" s="911"/>
      <c r="L75" s="911"/>
      <c r="M75" s="911"/>
      <c r="N75" s="911"/>
      <c r="O75" s="911"/>
      <c r="P75" s="912"/>
      <c r="Q75" s="913">
        <v>0</v>
      </c>
      <c r="R75" s="869"/>
      <c r="S75" s="869"/>
      <c r="T75" s="869"/>
      <c r="U75" s="869"/>
      <c r="V75" s="869">
        <v>0</v>
      </c>
      <c r="W75" s="869"/>
      <c r="X75" s="869"/>
      <c r="Y75" s="869"/>
      <c r="Z75" s="869"/>
      <c r="AA75" s="869">
        <v>0</v>
      </c>
      <c r="AB75" s="869"/>
      <c r="AC75" s="869"/>
      <c r="AD75" s="869"/>
      <c r="AE75" s="869"/>
      <c r="AF75" s="869">
        <v>0</v>
      </c>
      <c r="AG75" s="869"/>
      <c r="AH75" s="869"/>
      <c r="AI75" s="869"/>
      <c r="AJ75" s="869"/>
      <c r="AK75" s="869">
        <v>0</v>
      </c>
      <c r="AL75" s="869"/>
      <c r="AM75" s="869"/>
      <c r="AN75" s="869"/>
      <c r="AO75" s="869"/>
      <c r="AP75" s="916" t="s">
        <v>582</v>
      </c>
      <c r="AQ75" s="917"/>
      <c r="AR75" s="917"/>
      <c r="AS75" s="917"/>
      <c r="AT75" s="868"/>
      <c r="AU75" s="916" t="s">
        <v>582</v>
      </c>
      <c r="AV75" s="917"/>
      <c r="AW75" s="917"/>
      <c r="AX75" s="917"/>
      <c r="AY75" s="868"/>
      <c r="AZ75" s="914"/>
      <c r="BA75" s="914"/>
      <c r="BB75" s="914"/>
      <c r="BC75" s="914"/>
      <c r="BD75" s="915"/>
      <c r="BE75" s="265"/>
      <c r="BF75" s="265"/>
      <c r="BG75" s="265"/>
      <c r="BH75" s="265"/>
      <c r="BI75" s="265"/>
      <c r="BJ75" s="265"/>
      <c r="BK75" s="265"/>
      <c r="BL75" s="265"/>
      <c r="BM75" s="265"/>
      <c r="BN75" s="265"/>
      <c r="BO75" s="265"/>
      <c r="BP75" s="265"/>
      <c r="BQ75" s="262">
        <v>69</v>
      </c>
      <c r="BR75" s="267"/>
      <c r="BS75" s="900"/>
      <c r="BT75" s="901"/>
      <c r="BU75" s="901"/>
      <c r="BV75" s="901"/>
      <c r="BW75" s="901"/>
      <c r="BX75" s="901"/>
      <c r="BY75" s="901"/>
      <c r="BZ75" s="901"/>
      <c r="CA75" s="901"/>
      <c r="CB75" s="901"/>
      <c r="CC75" s="901"/>
      <c r="CD75" s="901"/>
      <c r="CE75" s="901"/>
      <c r="CF75" s="901"/>
      <c r="CG75" s="902"/>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46"/>
    </row>
    <row r="76" spans="1:131" s="247" customFormat="1" ht="26.25" customHeight="1" x14ac:dyDescent="0.15">
      <c r="A76" s="261">
        <v>9</v>
      </c>
      <c r="B76" s="910"/>
      <c r="C76" s="911"/>
      <c r="D76" s="911"/>
      <c r="E76" s="911"/>
      <c r="F76" s="911"/>
      <c r="G76" s="911"/>
      <c r="H76" s="911"/>
      <c r="I76" s="911"/>
      <c r="J76" s="911"/>
      <c r="K76" s="911"/>
      <c r="L76" s="911"/>
      <c r="M76" s="911"/>
      <c r="N76" s="911"/>
      <c r="O76" s="911"/>
      <c r="P76" s="912"/>
      <c r="Q76" s="918"/>
      <c r="R76" s="917"/>
      <c r="S76" s="917"/>
      <c r="T76" s="917"/>
      <c r="U76" s="868"/>
      <c r="V76" s="916"/>
      <c r="W76" s="917"/>
      <c r="X76" s="917"/>
      <c r="Y76" s="917"/>
      <c r="Z76" s="868"/>
      <c r="AA76" s="916"/>
      <c r="AB76" s="917"/>
      <c r="AC76" s="917"/>
      <c r="AD76" s="917"/>
      <c r="AE76" s="868"/>
      <c r="AF76" s="916"/>
      <c r="AG76" s="917"/>
      <c r="AH76" s="917"/>
      <c r="AI76" s="917"/>
      <c r="AJ76" s="868"/>
      <c r="AK76" s="916"/>
      <c r="AL76" s="917"/>
      <c r="AM76" s="917"/>
      <c r="AN76" s="917"/>
      <c r="AO76" s="868"/>
      <c r="AP76" s="916"/>
      <c r="AQ76" s="917"/>
      <c r="AR76" s="917"/>
      <c r="AS76" s="917"/>
      <c r="AT76" s="868"/>
      <c r="AU76" s="916"/>
      <c r="AV76" s="917"/>
      <c r="AW76" s="917"/>
      <c r="AX76" s="917"/>
      <c r="AY76" s="868"/>
      <c r="AZ76" s="914"/>
      <c r="BA76" s="914"/>
      <c r="BB76" s="914"/>
      <c r="BC76" s="914"/>
      <c r="BD76" s="915"/>
      <c r="BE76" s="265"/>
      <c r="BF76" s="265"/>
      <c r="BG76" s="265"/>
      <c r="BH76" s="265"/>
      <c r="BI76" s="265"/>
      <c r="BJ76" s="265"/>
      <c r="BK76" s="265"/>
      <c r="BL76" s="265"/>
      <c r="BM76" s="265"/>
      <c r="BN76" s="265"/>
      <c r="BO76" s="265"/>
      <c r="BP76" s="265"/>
      <c r="BQ76" s="262">
        <v>70</v>
      </c>
      <c r="BR76" s="267"/>
      <c r="BS76" s="900"/>
      <c r="BT76" s="901"/>
      <c r="BU76" s="901"/>
      <c r="BV76" s="901"/>
      <c r="BW76" s="901"/>
      <c r="BX76" s="901"/>
      <c r="BY76" s="901"/>
      <c r="BZ76" s="901"/>
      <c r="CA76" s="901"/>
      <c r="CB76" s="901"/>
      <c r="CC76" s="901"/>
      <c r="CD76" s="901"/>
      <c r="CE76" s="901"/>
      <c r="CF76" s="901"/>
      <c r="CG76" s="902"/>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46"/>
    </row>
    <row r="77" spans="1:131" s="247" customFormat="1" ht="26.25" customHeight="1" x14ac:dyDescent="0.15">
      <c r="A77" s="261">
        <v>10</v>
      </c>
      <c r="B77" s="910"/>
      <c r="C77" s="911"/>
      <c r="D77" s="911"/>
      <c r="E77" s="911"/>
      <c r="F77" s="911"/>
      <c r="G77" s="911"/>
      <c r="H77" s="911"/>
      <c r="I77" s="911"/>
      <c r="J77" s="911"/>
      <c r="K77" s="911"/>
      <c r="L77" s="911"/>
      <c r="M77" s="911"/>
      <c r="N77" s="911"/>
      <c r="O77" s="911"/>
      <c r="P77" s="912"/>
      <c r="Q77" s="918"/>
      <c r="R77" s="917"/>
      <c r="S77" s="917"/>
      <c r="T77" s="917"/>
      <c r="U77" s="868"/>
      <c r="V77" s="916"/>
      <c r="W77" s="917"/>
      <c r="X77" s="917"/>
      <c r="Y77" s="917"/>
      <c r="Z77" s="868"/>
      <c r="AA77" s="916"/>
      <c r="AB77" s="917"/>
      <c r="AC77" s="917"/>
      <c r="AD77" s="917"/>
      <c r="AE77" s="868"/>
      <c r="AF77" s="916"/>
      <c r="AG77" s="917"/>
      <c r="AH77" s="917"/>
      <c r="AI77" s="917"/>
      <c r="AJ77" s="868"/>
      <c r="AK77" s="916"/>
      <c r="AL77" s="917"/>
      <c r="AM77" s="917"/>
      <c r="AN77" s="917"/>
      <c r="AO77" s="868"/>
      <c r="AP77" s="916"/>
      <c r="AQ77" s="917"/>
      <c r="AR77" s="917"/>
      <c r="AS77" s="917"/>
      <c r="AT77" s="868"/>
      <c r="AU77" s="916"/>
      <c r="AV77" s="917"/>
      <c r="AW77" s="917"/>
      <c r="AX77" s="917"/>
      <c r="AY77" s="868"/>
      <c r="AZ77" s="914"/>
      <c r="BA77" s="914"/>
      <c r="BB77" s="914"/>
      <c r="BC77" s="914"/>
      <c r="BD77" s="915"/>
      <c r="BE77" s="265"/>
      <c r="BF77" s="265"/>
      <c r="BG77" s="265"/>
      <c r="BH77" s="265"/>
      <c r="BI77" s="265"/>
      <c r="BJ77" s="265"/>
      <c r="BK77" s="265"/>
      <c r="BL77" s="265"/>
      <c r="BM77" s="265"/>
      <c r="BN77" s="265"/>
      <c r="BO77" s="265"/>
      <c r="BP77" s="265"/>
      <c r="BQ77" s="262">
        <v>71</v>
      </c>
      <c r="BR77" s="267"/>
      <c r="BS77" s="900"/>
      <c r="BT77" s="901"/>
      <c r="BU77" s="901"/>
      <c r="BV77" s="901"/>
      <c r="BW77" s="901"/>
      <c r="BX77" s="901"/>
      <c r="BY77" s="901"/>
      <c r="BZ77" s="901"/>
      <c r="CA77" s="901"/>
      <c r="CB77" s="901"/>
      <c r="CC77" s="901"/>
      <c r="CD77" s="901"/>
      <c r="CE77" s="901"/>
      <c r="CF77" s="901"/>
      <c r="CG77" s="902"/>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46"/>
    </row>
    <row r="78" spans="1:131" s="247" customFormat="1" ht="26.25" customHeight="1" x14ac:dyDescent="0.15">
      <c r="A78" s="261">
        <v>11</v>
      </c>
      <c r="B78" s="910"/>
      <c r="C78" s="911"/>
      <c r="D78" s="911"/>
      <c r="E78" s="911"/>
      <c r="F78" s="911"/>
      <c r="G78" s="911"/>
      <c r="H78" s="911"/>
      <c r="I78" s="911"/>
      <c r="J78" s="911"/>
      <c r="K78" s="911"/>
      <c r="L78" s="911"/>
      <c r="M78" s="911"/>
      <c r="N78" s="911"/>
      <c r="O78" s="911"/>
      <c r="P78" s="912"/>
      <c r="Q78" s="913"/>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4"/>
      <c r="BA78" s="914"/>
      <c r="BB78" s="914"/>
      <c r="BC78" s="914"/>
      <c r="BD78" s="915"/>
      <c r="BE78" s="265"/>
      <c r="BF78" s="265"/>
      <c r="BG78" s="265"/>
      <c r="BH78" s="265"/>
      <c r="BI78" s="265"/>
      <c r="BJ78" s="268"/>
      <c r="BK78" s="268"/>
      <c r="BL78" s="268"/>
      <c r="BM78" s="268"/>
      <c r="BN78" s="268"/>
      <c r="BO78" s="265"/>
      <c r="BP78" s="265"/>
      <c r="BQ78" s="262">
        <v>72</v>
      </c>
      <c r="BR78" s="267"/>
      <c r="BS78" s="900"/>
      <c r="BT78" s="901"/>
      <c r="BU78" s="901"/>
      <c r="BV78" s="901"/>
      <c r="BW78" s="901"/>
      <c r="BX78" s="901"/>
      <c r="BY78" s="901"/>
      <c r="BZ78" s="901"/>
      <c r="CA78" s="901"/>
      <c r="CB78" s="901"/>
      <c r="CC78" s="901"/>
      <c r="CD78" s="901"/>
      <c r="CE78" s="901"/>
      <c r="CF78" s="901"/>
      <c r="CG78" s="902"/>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46"/>
    </row>
    <row r="79" spans="1:131" s="247" customFormat="1" ht="26.25" customHeight="1" x14ac:dyDescent="0.15">
      <c r="A79" s="261">
        <v>12</v>
      </c>
      <c r="B79" s="910"/>
      <c r="C79" s="911"/>
      <c r="D79" s="911"/>
      <c r="E79" s="911"/>
      <c r="F79" s="911"/>
      <c r="G79" s="911"/>
      <c r="H79" s="911"/>
      <c r="I79" s="911"/>
      <c r="J79" s="911"/>
      <c r="K79" s="911"/>
      <c r="L79" s="911"/>
      <c r="M79" s="911"/>
      <c r="N79" s="911"/>
      <c r="O79" s="911"/>
      <c r="P79" s="912"/>
      <c r="Q79" s="913"/>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4"/>
      <c r="BA79" s="914"/>
      <c r="BB79" s="914"/>
      <c r="BC79" s="914"/>
      <c r="BD79" s="915"/>
      <c r="BE79" s="265"/>
      <c r="BF79" s="265"/>
      <c r="BG79" s="265"/>
      <c r="BH79" s="265"/>
      <c r="BI79" s="265"/>
      <c r="BJ79" s="268"/>
      <c r="BK79" s="268"/>
      <c r="BL79" s="268"/>
      <c r="BM79" s="268"/>
      <c r="BN79" s="268"/>
      <c r="BO79" s="265"/>
      <c r="BP79" s="265"/>
      <c r="BQ79" s="262">
        <v>73</v>
      </c>
      <c r="BR79" s="267"/>
      <c r="BS79" s="900"/>
      <c r="BT79" s="901"/>
      <c r="BU79" s="901"/>
      <c r="BV79" s="901"/>
      <c r="BW79" s="901"/>
      <c r="BX79" s="901"/>
      <c r="BY79" s="901"/>
      <c r="BZ79" s="901"/>
      <c r="CA79" s="901"/>
      <c r="CB79" s="901"/>
      <c r="CC79" s="901"/>
      <c r="CD79" s="901"/>
      <c r="CE79" s="901"/>
      <c r="CF79" s="901"/>
      <c r="CG79" s="902"/>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46"/>
    </row>
    <row r="80" spans="1:131" s="247" customFormat="1" ht="26.25" customHeight="1" x14ac:dyDescent="0.15">
      <c r="A80" s="261">
        <v>13</v>
      </c>
      <c r="B80" s="910"/>
      <c r="C80" s="911"/>
      <c r="D80" s="911"/>
      <c r="E80" s="911"/>
      <c r="F80" s="911"/>
      <c r="G80" s="911"/>
      <c r="H80" s="911"/>
      <c r="I80" s="911"/>
      <c r="J80" s="911"/>
      <c r="K80" s="911"/>
      <c r="L80" s="911"/>
      <c r="M80" s="911"/>
      <c r="N80" s="911"/>
      <c r="O80" s="911"/>
      <c r="P80" s="912"/>
      <c r="Q80" s="913"/>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4"/>
      <c r="BA80" s="914"/>
      <c r="BB80" s="914"/>
      <c r="BC80" s="914"/>
      <c r="BD80" s="915"/>
      <c r="BE80" s="265"/>
      <c r="BF80" s="265"/>
      <c r="BG80" s="265"/>
      <c r="BH80" s="265"/>
      <c r="BI80" s="265"/>
      <c r="BJ80" s="265"/>
      <c r="BK80" s="265"/>
      <c r="BL80" s="265"/>
      <c r="BM80" s="265"/>
      <c r="BN80" s="265"/>
      <c r="BO80" s="265"/>
      <c r="BP80" s="265"/>
      <c r="BQ80" s="262">
        <v>74</v>
      </c>
      <c r="BR80" s="267"/>
      <c r="BS80" s="900"/>
      <c r="BT80" s="901"/>
      <c r="BU80" s="901"/>
      <c r="BV80" s="901"/>
      <c r="BW80" s="901"/>
      <c r="BX80" s="901"/>
      <c r="BY80" s="901"/>
      <c r="BZ80" s="901"/>
      <c r="CA80" s="901"/>
      <c r="CB80" s="901"/>
      <c r="CC80" s="901"/>
      <c r="CD80" s="901"/>
      <c r="CE80" s="901"/>
      <c r="CF80" s="901"/>
      <c r="CG80" s="902"/>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46"/>
    </row>
    <row r="81" spans="1:131" s="247" customFormat="1" ht="26.25" customHeight="1" x14ac:dyDescent="0.15">
      <c r="A81" s="261">
        <v>14</v>
      </c>
      <c r="B81" s="910"/>
      <c r="C81" s="911"/>
      <c r="D81" s="911"/>
      <c r="E81" s="911"/>
      <c r="F81" s="911"/>
      <c r="G81" s="911"/>
      <c r="H81" s="911"/>
      <c r="I81" s="911"/>
      <c r="J81" s="911"/>
      <c r="K81" s="911"/>
      <c r="L81" s="911"/>
      <c r="M81" s="911"/>
      <c r="N81" s="911"/>
      <c r="O81" s="911"/>
      <c r="P81" s="912"/>
      <c r="Q81" s="913"/>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4"/>
      <c r="BA81" s="914"/>
      <c r="BB81" s="914"/>
      <c r="BC81" s="914"/>
      <c r="BD81" s="915"/>
      <c r="BE81" s="265"/>
      <c r="BF81" s="265"/>
      <c r="BG81" s="265"/>
      <c r="BH81" s="265"/>
      <c r="BI81" s="265"/>
      <c r="BJ81" s="265"/>
      <c r="BK81" s="265"/>
      <c r="BL81" s="265"/>
      <c r="BM81" s="265"/>
      <c r="BN81" s="265"/>
      <c r="BO81" s="265"/>
      <c r="BP81" s="265"/>
      <c r="BQ81" s="262">
        <v>75</v>
      </c>
      <c r="BR81" s="267"/>
      <c r="BS81" s="900"/>
      <c r="BT81" s="901"/>
      <c r="BU81" s="901"/>
      <c r="BV81" s="901"/>
      <c r="BW81" s="901"/>
      <c r="BX81" s="901"/>
      <c r="BY81" s="901"/>
      <c r="BZ81" s="901"/>
      <c r="CA81" s="901"/>
      <c r="CB81" s="901"/>
      <c r="CC81" s="901"/>
      <c r="CD81" s="901"/>
      <c r="CE81" s="901"/>
      <c r="CF81" s="901"/>
      <c r="CG81" s="902"/>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46"/>
    </row>
    <row r="82" spans="1:131" s="247" customFormat="1" ht="26.25" customHeight="1" x14ac:dyDescent="0.15">
      <c r="A82" s="261">
        <v>15</v>
      </c>
      <c r="B82" s="910"/>
      <c r="C82" s="911"/>
      <c r="D82" s="911"/>
      <c r="E82" s="911"/>
      <c r="F82" s="911"/>
      <c r="G82" s="911"/>
      <c r="H82" s="911"/>
      <c r="I82" s="911"/>
      <c r="J82" s="911"/>
      <c r="K82" s="911"/>
      <c r="L82" s="911"/>
      <c r="M82" s="911"/>
      <c r="N82" s="911"/>
      <c r="O82" s="911"/>
      <c r="P82" s="912"/>
      <c r="Q82" s="913"/>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4"/>
      <c r="BA82" s="914"/>
      <c r="BB82" s="914"/>
      <c r="BC82" s="914"/>
      <c r="BD82" s="915"/>
      <c r="BE82" s="265"/>
      <c r="BF82" s="265"/>
      <c r="BG82" s="265"/>
      <c r="BH82" s="265"/>
      <c r="BI82" s="265"/>
      <c r="BJ82" s="265"/>
      <c r="BK82" s="265"/>
      <c r="BL82" s="265"/>
      <c r="BM82" s="265"/>
      <c r="BN82" s="265"/>
      <c r="BO82" s="265"/>
      <c r="BP82" s="265"/>
      <c r="BQ82" s="262">
        <v>76</v>
      </c>
      <c r="BR82" s="267"/>
      <c r="BS82" s="900"/>
      <c r="BT82" s="901"/>
      <c r="BU82" s="901"/>
      <c r="BV82" s="901"/>
      <c r="BW82" s="901"/>
      <c r="BX82" s="901"/>
      <c r="BY82" s="901"/>
      <c r="BZ82" s="901"/>
      <c r="CA82" s="901"/>
      <c r="CB82" s="901"/>
      <c r="CC82" s="901"/>
      <c r="CD82" s="901"/>
      <c r="CE82" s="901"/>
      <c r="CF82" s="901"/>
      <c r="CG82" s="902"/>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46"/>
    </row>
    <row r="83" spans="1:131" s="247" customFormat="1" ht="26.25" customHeight="1" x14ac:dyDescent="0.15">
      <c r="A83" s="261">
        <v>16</v>
      </c>
      <c r="B83" s="910"/>
      <c r="C83" s="911"/>
      <c r="D83" s="911"/>
      <c r="E83" s="911"/>
      <c r="F83" s="911"/>
      <c r="G83" s="911"/>
      <c r="H83" s="911"/>
      <c r="I83" s="911"/>
      <c r="J83" s="911"/>
      <c r="K83" s="911"/>
      <c r="L83" s="911"/>
      <c r="M83" s="911"/>
      <c r="N83" s="911"/>
      <c r="O83" s="911"/>
      <c r="P83" s="912"/>
      <c r="Q83" s="913"/>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4"/>
      <c r="BA83" s="914"/>
      <c r="BB83" s="914"/>
      <c r="BC83" s="914"/>
      <c r="BD83" s="915"/>
      <c r="BE83" s="265"/>
      <c r="BF83" s="265"/>
      <c r="BG83" s="265"/>
      <c r="BH83" s="265"/>
      <c r="BI83" s="265"/>
      <c r="BJ83" s="265"/>
      <c r="BK83" s="265"/>
      <c r="BL83" s="265"/>
      <c r="BM83" s="265"/>
      <c r="BN83" s="265"/>
      <c r="BO83" s="265"/>
      <c r="BP83" s="265"/>
      <c r="BQ83" s="262">
        <v>77</v>
      </c>
      <c r="BR83" s="267"/>
      <c r="BS83" s="900"/>
      <c r="BT83" s="901"/>
      <c r="BU83" s="901"/>
      <c r="BV83" s="901"/>
      <c r="BW83" s="901"/>
      <c r="BX83" s="901"/>
      <c r="BY83" s="901"/>
      <c r="BZ83" s="901"/>
      <c r="CA83" s="901"/>
      <c r="CB83" s="901"/>
      <c r="CC83" s="901"/>
      <c r="CD83" s="901"/>
      <c r="CE83" s="901"/>
      <c r="CF83" s="901"/>
      <c r="CG83" s="902"/>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46"/>
    </row>
    <row r="84" spans="1:131" s="247" customFormat="1" ht="26.25" customHeight="1" x14ac:dyDescent="0.15">
      <c r="A84" s="261">
        <v>17</v>
      </c>
      <c r="B84" s="910"/>
      <c r="C84" s="911"/>
      <c r="D84" s="911"/>
      <c r="E84" s="911"/>
      <c r="F84" s="911"/>
      <c r="G84" s="911"/>
      <c r="H84" s="911"/>
      <c r="I84" s="911"/>
      <c r="J84" s="911"/>
      <c r="K84" s="911"/>
      <c r="L84" s="911"/>
      <c r="M84" s="911"/>
      <c r="N84" s="911"/>
      <c r="O84" s="911"/>
      <c r="P84" s="912"/>
      <c r="Q84" s="913"/>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4"/>
      <c r="BA84" s="914"/>
      <c r="BB84" s="914"/>
      <c r="BC84" s="914"/>
      <c r="BD84" s="915"/>
      <c r="BE84" s="265"/>
      <c r="BF84" s="265"/>
      <c r="BG84" s="265"/>
      <c r="BH84" s="265"/>
      <c r="BI84" s="265"/>
      <c r="BJ84" s="265"/>
      <c r="BK84" s="265"/>
      <c r="BL84" s="265"/>
      <c r="BM84" s="265"/>
      <c r="BN84" s="265"/>
      <c r="BO84" s="265"/>
      <c r="BP84" s="265"/>
      <c r="BQ84" s="262">
        <v>78</v>
      </c>
      <c r="BR84" s="267"/>
      <c r="BS84" s="900"/>
      <c r="BT84" s="901"/>
      <c r="BU84" s="901"/>
      <c r="BV84" s="901"/>
      <c r="BW84" s="901"/>
      <c r="BX84" s="901"/>
      <c r="BY84" s="901"/>
      <c r="BZ84" s="901"/>
      <c r="CA84" s="901"/>
      <c r="CB84" s="901"/>
      <c r="CC84" s="901"/>
      <c r="CD84" s="901"/>
      <c r="CE84" s="901"/>
      <c r="CF84" s="901"/>
      <c r="CG84" s="902"/>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46"/>
    </row>
    <row r="85" spans="1:131" s="247" customFormat="1" ht="26.25" customHeight="1" x14ac:dyDescent="0.15">
      <c r="A85" s="261">
        <v>18</v>
      </c>
      <c r="B85" s="910"/>
      <c r="C85" s="911"/>
      <c r="D85" s="911"/>
      <c r="E85" s="911"/>
      <c r="F85" s="911"/>
      <c r="G85" s="911"/>
      <c r="H85" s="911"/>
      <c r="I85" s="911"/>
      <c r="J85" s="911"/>
      <c r="K85" s="911"/>
      <c r="L85" s="911"/>
      <c r="M85" s="911"/>
      <c r="N85" s="911"/>
      <c r="O85" s="911"/>
      <c r="P85" s="912"/>
      <c r="Q85" s="913"/>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4"/>
      <c r="BA85" s="914"/>
      <c r="BB85" s="914"/>
      <c r="BC85" s="914"/>
      <c r="BD85" s="915"/>
      <c r="BE85" s="265"/>
      <c r="BF85" s="265"/>
      <c r="BG85" s="265"/>
      <c r="BH85" s="265"/>
      <c r="BI85" s="265"/>
      <c r="BJ85" s="265"/>
      <c r="BK85" s="265"/>
      <c r="BL85" s="265"/>
      <c r="BM85" s="265"/>
      <c r="BN85" s="265"/>
      <c r="BO85" s="265"/>
      <c r="BP85" s="265"/>
      <c r="BQ85" s="262">
        <v>79</v>
      </c>
      <c r="BR85" s="267"/>
      <c r="BS85" s="900"/>
      <c r="BT85" s="901"/>
      <c r="BU85" s="901"/>
      <c r="BV85" s="901"/>
      <c r="BW85" s="901"/>
      <c r="BX85" s="901"/>
      <c r="BY85" s="901"/>
      <c r="BZ85" s="901"/>
      <c r="CA85" s="901"/>
      <c r="CB85" s="901"/>
      <c r="CC85" s="901"/>
      <c r="CD85" s="901"/>
      <c r="CE85" s="901"/>
      <c r="CF85" s="901"/>
      <c r="CG85" s="902"/>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46"/>
    </row>
    <row r="86" spans="1:131" s="247" customFormat="1" ht="26.25" customHeight="1" x14ac:dyDescent="0.15">
      <c r="A86" s="261">
        <v>19</v>
      </c>
      <c r="B86" s="910"/>
      <c r="C86" s="911"/>
      <c r="D86" s="911"/>
      <c r="E86" s="911"/>
      <c r="F86" s="911"/>
      <c r="G86" s="911"/>
      <c r="H86" s="911"/>
      <c r="I86" s="911"/>
      <c r="J86" s="911"/>
      <c r="K86" s="911"/>
      <c r="L86" s="911"/>
      <c r="M86" s="911"/>
      <c r="N86" s="911"/>
      <c r="O86" s="911"/>
      <c r="P86" s="912"/>
      <c r="Q86" s="913"/>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4"/>
      <c r="BA86" s="914"/>
      <c r="BB86" s="914"/>
      <c r="BC86" s="914"/>
      <c r="BD86" s="915"/>
      <c r="BE86" s="265"/>
      <c r="BF86" s="265"/>
      <c r="BG86" s="265"/>
      <c r="BH86" s="265"/>
      <c r="BI86" s="265"/>
      <c r="BJ86" s="265"/>
      <c r="BK86" s="265"/>
      <c r="BL86" s="265"/>
      <c r="BM86" s="265"/>
      <c r="BN86" s="265"/>
      <c r="BO86" s="265"/>
      <c r="BP86" s="265"/>
      <c r="BQ86" s="262">
        <v>80</v>
      </c>
      <c r="BR86" s="267"/>
      <c r="BS86" s="900"/>
      <c r="BT86" s="901"/>
      <c r="BU86" s="901"/>
      <c r="BV86" s="901"/>
      <c r="BW86" s="901"/>
      <c r="BX86" s="901"/>
      <c r="BY86" s="901"/>
      <c r="BZ86" s="901"/>
      <c r="CA86" s="901"/>
      <c r="CB86" s="901"/>
      <c r="CC86" s="901"/>
      <c r="CD86" s="901"/>
      <c r="CE86" s="901"/>
      <c r="CF86" s="901"/>
      <c r="CG86" s="902"/>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46"/>
    </row>
    <row r="87" spans="1:131" s="247" customFormat="1" ht="26.25" customHeight="1" x14ac:dyDescent="0.15">
      <c r="A87" s="269">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265"/>
      <c r="BF87" s="265"/>
      <c r="BG87" s="265"/>
      <c r="BH87" s="265"/>
      <c r="BI87" s="265"/>
      <c r="BJ87" s="265"/>
      <c r="BK87" s="265"/>
      <c r="BL87" s="265"/>
      <c r="BM87" s="265"/>
      <c r="BN87" s="265"/>
      <c r="BO87" s="265"/>
      <c r="BP87" s="265"/>
      <c r="BQ87" s="262">
        <v>81</v>
      </c>
      <c r="BR87" s="267"/>
      <c r="BS87" s="900"/>
      <c r="BT87" s="901"/>
      <c r="BU87" s="901"/>
      <c r="BV87" s="901"/>
      <c r="BW87" s="901"/>
      <c r="BX87" s="901"/>
      <c r="BY87" s="901"/>
      <c r="BZ87" s="901"/>
      <c r="CA87" s="901"/>
      <c r="CB87" s="901"/>
      <c r="CC87" s="901"/>
      <c r="CD87" s="901"/>
      <c r="CE87" s="901"/>
      <c r="CF87" s="901"/>
      <c r="CG87" s="902"/>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46"/>
    </row>
    <row r="88" spans="1:131" s="247" customFormat="1" ht="26.25" customHeight="1" thickBot="1" x14ac:dyDescent="0.2">
      <c r="A88" s="264" t="s">
        <v>383</v>
      </c>
      <c r="B88" s="832" t="s">
        <v>418</v>
      </c>
      <c r="C88" s="833"/>
      <c r="D88" s="833"/>
      <c r="E88" s="833"/>
      <c r="F88" s="833"/>
      <c r="G88" s="833"/>
      <c r="H88" s="833"/>
      <c r="I88" s="833"/>
      <c r="J88" s="833"/>
      <c r="K88" s="833"/>
      <c r="L88" s="833"/>
      <c r="M88" s="833"/>
      <c r="N88" s="833"/>
      <c r="O88" s="833"/>
      <c r="P88" s="834"/>
      <c r="Q88" s="876"/>
      <c r="R88" s="877"/>
      <c r="S88" s="877"/>
      <c r="T88" s="877"/>
      <c r="U88" s="877"/>
      <c r="V88" s="877"/>
      <c r="W88" s="877"/>
      <c r="X88" s="877"/>
      <c r="Y88" s="877"/>
      <c r="Z88" s="877"/>
      <c r="AA88" s="877"/>
      <c r="AB88" s="877"/>
      <c r="AC88" s="877"/>
      <c r="AD88" s="877"/>
      <c r="AE88" s="877"/>
      <c r="AF88" s="835">
        <f>SUM(AF68:AJ75)</f>
        <v>0</v>
      </c>
      <c r="AG88" s="835"/>
      <c r="AH88" s="835"/>
      <c r="AI88" s="835"/>
      <c r="AJ88" s="835"/>
      <c r="AK88" s="877"/>
      <c r="AL88" s="877"/>
      <c r="AM88" s="877"/>
      <c r="AN88" s="877"/>
      <c r="AO88" s="877"/>
      <c r="AP88" s="835">
        <f>SUM(AP68:AT75)</f>
        <v>4</v>
      </c>
      <c r="AQ88" s="835"/>
      <c r="AR88" s="835"/>
      <c r="AS88" s="835"/>
      <c r="AT88" s="835"/>
      <c r="AU88" s="835"/>
      <c r="AV88" s="835"/>
      <c r="AW88" s="835"/>
      <c r="AX88" s="835"/>
      <c r="AY88" s="835"/>
      <c r="AZ88" s="884"/>
      <c r="BA88" s="884"/>
      <c r="BB88" s="884"/>
      <c r="BC88" s="884"/>
      <c r="BD88" s="885"/>
      <c r="BE88" s="265"/>
      <c r="BF88" s="265"/>
      <c r="BG88" s="265"/>
      <c r="BH88" s="265"/>
      <c r="BI88" s="265"/>
      <c r="BJ88" s="265"/>
      <c r="BK88" s="265"/>
      <c r="BL88" s="265"/>
      <c r="BM88" s="265"/>
      <c r="BN88" s="265"/>
      <c r="BO88" s="265"/>
      <c r="BP88" s="265"/>
      <c r="BQ88" s="262">
        <v>82</v>
      </c>
      <c r="BR88" s="267"/>
      <c r="BS88" s="900"/>
      <c r="BT88" s="901"/>
      <c r="BU88" s="901"/>
      <c r="BV88" s="901"/>
      <c r="BW88" s="901"/>
      <c r="BX88" s="901"/>
      <c r="BY88" s="901"/>
      <c r="BZ88" s="901"/>
      <c r="CA88" s="901"/>
      <c r="CB88" s="901"/>
      <c r="CC88" s="901"/>
      <c r="CD88" s="901"/>
      <c r="CE88" s="901"/>
      <c r="CF88" s="901"/>
      <c r="CG88" s="902"/>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0"/>
      <c r="BT89" s="901"/>
      <c r="BU89" s="901"/>
      <c r="BV89" s="901"/>
      <c r="BW89" s="901"/>
      <c r="BX89" s="901"/>
      <c r="BY89" s="901"/>
      <c r="BZ89" s="901"/>
      <c r="CA89" s="901"/>
      <c r="CB89" s="901"/>
      <c r="CC89" s="901"/>
      <c r="CD89" s="901"/>
      <c r="CE89" s="901"/>
      <c r="CF89" s="901"/>
      <c r="CG89" s="902"/>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0"/>
      <c r="BT90" s="901"/>
      <c r="BU90" s="901"/>
      <c r="BV90" s="901"/>
      <c r="BW90" s="901"/>
      <c r="BX90" s="901"/>
      <c r="BY90" s="901"/>
      <c r="BZ90" s="901"/>
      <c r="CA90" s="901"/>
      <c r="CB90" s="901"/>
      <c r="CC90" s="901"/>
      <c r="CD90" s="901"/>
      <c r="CE90" s="901"/>
      <c r="CF90" s="901"/>
      <c r="CG90" s="902"/>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0"/>
      <c r="BT91" s="901"/>
      <c r="BU91" s="901"/>
      <c r="BV91" s="901"/>
      <c r="BW91" s="901"/>
      <c r="BX91" s="901"/>
      <c r="BY91" s="901"/>
      <c r="BZ91" s="901"/>
      <c r="CA91" s="901"/>
      <c r="CB91" s="901"/>
      <c r="CC91" s="901"/>
      <c r="CD91" s="901"/>
      <c r="CE91" s="901"/>
      <c r="CF91" s="901"/>
      <c r="CG91" s="902"/>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0"/>
      <c r="BT92" s="901"/>
      <c r="BU92" s="901"/>
      <c r="BV92" s="901"/>
      <c r="BW92" s="901"/>
      <c r="BX92" s="901"/>
      <c r="BY92" s="901"/>
      <c r="BZ92" s="901"/>
      <c r="CA92" s="901"/>
      <c r="CB92" s="901"/>
      <c r="CC92" s="901"/>
      <c r="CD92" s="901"/>
      <c r="CE92" s="901"/>
      <c r="CF92" s="901"/>
      <c r="CG92" s="902"/>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0"/>
      <c r="BT93" s="901"/>
      <c r="BU93" s="901"/>
      <c r="BV93" s="901"/>
      <c r="BW93" s="901"/>
      <c r="BX93" s="901"/>
      <c r="BY93" s="901"/>
      <c r="BZ93" s="901"/>
      <c r="CA93" s="901"/>
      <c r="CB93" s="901"/>
      <c r="CC93" s="901"/>
      <c r="CD93" s="901"/>
      <c r="CE93" s="901"/>
      <c r="CF93" s="901"/>
      <c r="CG93" s="902"/>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0"/>
      <c r="BT94" s="901"/>
      <c r="BU94" s="901"/>
      <c r="BV94" s="901"/>
      <c r="BW94" s="901"/>
      <c r="BX94" s="901"/>
      <c r="BY94" s="901"/>
      <c r="BZ94" s="901"/>
      <c r="CA94" s="901"/>
      <c r="CB94" s="901"/>
      <c r="CC94" s="901"/>
      <c r="CD94" s="901"/>
      <c r="CE94" s="901"/>
      <c r="CF94" s="901"/>
      <c r="CG94" s="902"/>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0"/>
      <c r="BT95" s="901"/>
      <c r="BU95" s="901"/>
      <c r="BV95" s="901"/>
      <c r="BW95" s="901"/>
      <c r="BX95" s="901"/>
      <c r="BY95" s="901"/>
      <c r="BZ95" s="901"/>
      <c r="CA95" s="901"/>
      <c r="CB95" s="901"/>
      <c r="CC95" s="901"/>
      <c r="CD95" s="901"/>
      <c r="CE95" s="901"/>
      <c r="CF95" s="901"/>
      <c r="CG95" s="902"/>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0"/>
      <c r="BT96" s="901"/>
      <c r="BU96" s="901"/>
      <c r="BV96" s="901"/>
      <c r="BW96" s="901"/>
      <c r="BX96" s="901"/>
      <c r="BY96" s="901"/>
      <c r="BZ96" s="901"/>
      <c r="CA96" s="901"/>
      <c r="CB96" s="901"/>
      <c r="CC96" s="901"/>
      <c r="CD96" s="901"/>
      <c r="CE96" s="901"/>
      <c r="CF96" s="901"/>
      <c r="CG96" s="902"/>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0"/>
      <c r="BT97" s="901"/>
      <c r="BU97" s="901"/>
      <c r="BV97" s="901"/>
      <c r="BW97" s="901"/>
      <c r="BX97" s="901"/>
      <c r="BY97" s="901"/>
      <c r="BZ97" s="901"/>
      <c r="CA97" s="901"/>
      <c r="CB97" s="901"/>
      <c r="CC97" s="901"/>
      <c r="CD97" s="901"/>
      <c r="CE97" s="901"/>
      <c r="CF97" s="901"/>
      <c r="CG97" s="902"/>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0"/>
      <c r="BT98" s="901"/>
      <c r="BU98" s="901"/>
      <c r="BV98" s="901"/>
      <c r="BW98" s="901"/>
      <c r="BX98" s="901"/>
      <c r="BY98" s="901"/>
      <c r="BZ98" s="901"/>
      <c r="CA98" s="901"/>
      <c r="CB98" s="901"/>
      <c r="CC98" s="901"/>
      <c r="CD98" s="901"/>
      <c r="CE98" s="901"/>
      <c r="CF98" s="901"/>
      <c r="CG98" s="902"/>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0"/>
      <c r="BT99" s="901"/>
      <c r="BU99" s="901"/>
      <c r="BV99" s="901"/>
      <c r="BW99" s="901"/>
      <c r="BX99" s="901"/>
      <c r="BY99" s="901"/>
      <c r="BZ99" s="901"/>
      <c r="CA99" s="901"/>
      <c r="CB99" s="901"/>
      <c r="CC99" s="901"/>
      <c r="CD99" s="901"/>
      <c r="CE99" s="901"/>
      <c r="CF99" s="901"/>
      <c r="CG99" s="902"/>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0"/>
      <c r="BT100" s="901"/>
      <c r="BU100" s="901"/>
      <c r="BV100" s="901"/>
      <c r="BW100" s="901"/>
      <c r="BX100" s="901"/>
      <c r="BY100" s="901"/>
      <c r="BZ100" s="901"/>
      <c r="CA100" s="901"/>
      <c r="CB100" s="901"/>
      <c r="CC100" s="901"/>
      <c r="CD100" s="901"/>
      <c r="CE100" s="901"/>
      <c r="CF100" s="901"/>
      <c r="CG100" s="902"/>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0"/>
      <c r="BT101" s="901"/>
      <c r="BU101" s="901"/>
      <c r="BV101" s="901"/>
      <c r="BW101" s="901"/>
      <c r="BX101" s="901"/>
      <c r="BY101" s="901"/>
      <c r="BZ101" s="901"/>
      <c r="CA101" s="901"/>
      <c r="CB101" s="901"/>
      <c r="CC101" s="901"/>
      <c r="CD101" s="901"/>
      <c r="CE101" s="901"/>
      <c r="CF101" s="901"/>
      <c r="CG101" s="902"/>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419</v>
      </c>
      <c r="BS102" s="833"/>
      <c r="BT102" s="833"/>
      <c r="BU102" s="833"/>
      <c r="BV102" s="833"/>
      <c r="BW102" s="833"/>
      <c r="BX102" s="833"/>
      <c r="BY102" s="833"/>
      <c r="BZ102" s="833"/>
      <c r="CA102" s="833"/>
      <c r="CB102" s="833"/>
      <c r="CC102" s="833"/>
      <c r="CD102" s="833"/>
      <c r="CE102" s="833"/>
      <c r="CF102" s="833"/>
      <c r="CG102" s="834"/>
      <c r="CH102" s="926"/>
      <c r="CI102" s="927"/>
      <c r="CJ102" s="927"/>
      <c r="CK102" s="927"/>
      <c r="CL102" s="928"/>
      <c r="CM102" s="926"/>
      <c r="CN102" s="927"/>
      <c r="CO102" s="927"/>
      <c r="CP102" s="927"/>
      <c r="CQ102" s="928"/>
      <c r="CR102" s="929">
        <f>SUM(CR7:CV8)</f>
        <v>40</v>
      </c>
      <c r="CS102" s="887"/>
      <c r="CT102" s="887"/>
      <c r="CU102" s="887"/>
      <c r="CV102" s="930"/>
      <c r="CW102" s="929">
        <f>SUM(CW7:DA8)</f>
        <v>20</v>
      </c>
      <c r="CX102" s="887"/>
      <c r="CY102" s="887"/>
      <c r="CZ102" s="887"/>
      <c r="DA102" s="930"/>
      <c r="DB102" s="929"/>
      <c r="DC102" s="887"/>
      <c r="DD102" s="887"/>
      <c r="DE102" s="887"/>
      <c r="DF102" s="930"/>
      <c r="DG102" s="929"/>
      <c r="DH102" s="887"/>
      <c r="DI102" s="887"/>
      <c r="DJ102" s="887"/>
      <c r="DK102" s="930"/>
      <c r="DL102" s="929"/>
      <c r="DM102" s="887"/>
      <c r="DN102" s="887"/>
      <c r="DO102" s="887"/>
      <c r="DP102" s="930"/>
      <c r="DQ102" s="929"/>
      <c r="DR102" s="887"/>
      <c r="DS102" s="887"/>
      <c r="DT102" s="887"/>
      <c r="DU102" s="930"/>
      <c r="DV102" s="953"/>
      <c r="DW102" s="954"/>
      <c r="DX102" s="954"/>
      <c r="DY102" s="954"/>
      <c r="DZ102" s="955"/>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56" t="s">
        <v>420</v>
      </c>
      <c r="BR103" s="956"/>
      <c r="BS103" s="956"/>
      <c r="BT103" s="956"/>
      <c r="BU103" s="956"/>
      <c r="BV103" s="956"/>
      <c r="BW103" s="956"/>
      <c r="BX103" s="956"/>
      <c r="BY103" s="956"/>
      <c r="BZ103" s="956"/>
      <c r="CA103" s="956"/>
      <c r="CB103" s="956"/>
      <c r="CC103" s="956"/>
      <c r="CD103" s="956"/>
      <c r="CE103" s="956"/>
      <c r="CF103" s="956"/>
      <c r="CG103" s="956"/>
      <c r="CH103" s="956"/>
      <c r="CI103" s="956"/>
      <c r="CJ103" s="956"/>
      <c r="CK103" s="956"/>
      <c r="CL103" s="956"/>
      <c r="CM103" s="956"/>
      <c r="CN103" s="956"/>
      <c r="CO103" s="956"/>
      <c r="CP103" s="956"/>
      <c r="CQ103" s="956"/>
      <c r="CR103" s="956"/>
      <c r="CS103" s="956"/>
      <c r="CT103" s="956"/>
      <c r="CU103" s="956"/>
      <c r="CV103" s="956"/>
      <c r="CW103" s="956"/>
      <c r="CX103" s="956"/>
      <c r="CY103" s="956"/>
      <c r="CZ103" s="956"/>
      <c r="DA103" s="956"/>
      <c r="DB103" s="956"/>
      <c r="DC103" s="956"/>
      <c r="DD103" s="956"/>
      <c r="DE103" s="956"/>
      <c r="DF103" s="956"/>
      <c r="DG103" s="956"/>
      <c r="DH103" s="956"/>
      <c r="DI103" s="956"/>
      <c r="DJ103" s="956"/>
      <c r="DK103" s="956"/>
      <c r="DL103" s="956"/>
      <c r="DM103" s="956"/>
      <c r="DN103" s="956"/>
      <c r="DO103" s="956"/>
      <c r="DP103" s="956"/>
      <c r="DQ103" s="956"/>
      <c r="DR103" s="956"/>
      <c r="DS103" s="956"/>
      <c r="DT103" s="956"/>
      <c r="DU103" s="956"/>
      <c r="DV103" s="956"/>
      <c r="DW103" s="956"/>
      <c r="DX103" s="956"/>
      <c r="DY103" s="956"/>
      <c r="DZ103" s="956"/>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57" t="s">
        <v>421</v>
      </c>
      <c r="BR104" s="957"/>
      <c r="BS104" s="957"/>
      <c r="BT104" s="957"/>
      <c r="BU104" s="957"/>
      <c r="BV104" s="957"/>
      <c r="BW104" s="957"/>
      <c r="BX104" s="957"/>
      <c r="BY104" s="957"/>
      <c r="BZ104" s="957"/>
      <c r="CA104" s="957"/>
      <c r="CB104" s="957"/>
      <c r="CC104" s="957"/>
      <c r="CD104" s="957"/>
      <c r="CE104" s="957"/>
      <c r="CF104" s="957"/>
      <c r="CG104" s="957"/>
      <c r="CH104" s="957"/>
      <c r="CI104" s="957"/>
      <c r="CJ104" s="957"/>
      <c r="CK104" s="957"/>
      <c r="CL104" s="957"/>
      <c r="CM104" s="957"/>
      <c r="CN104" s="957"/>
      <c r="CO104" s="957"/>
      <c r="CP104" s="957"/>
      <c r="CQ104" s="957"/>
      <c r="CR104" s="957"/>
      <c r="CS104" s="957"/>
      <c r="CT104" s="957"/>
      <c r="CU104" s="957"/>
      <c r="CV104" s="957"/>
      <c r="CW104" s="957"/>
      <c r="CX104" s="957"/>
      <c r="CY104" s="957"/>
      <c r="CZ104" s="957"/>
      <c r="DA104" s="957"/>
      <c r="DB104" s="957"/>
      <c r="DC104" s="957"/>
      <c r="DD104" s="957"/>
      <c r="DE104" s="957"/>
      <c r="DF104" s="957"/>
      <c r="DG104" s="957"/>
      <c r="DH104" s="957"/>
      <c r="DI104" s="957"/>
      <c r="DJ104" s="957"/>
      <c r="DK104" s="957"/>
      <c r="DL104" s="957"/>
      <c r="DM104" s="957"/>
      <c r="DN104" s="957"/>
      <c r="DO104" s="957"/>
      <c r="DP104" s="957"/>
      <c r="DQ104" s="957"/>
      <c r="DR104" s="957"/>
      <c r="DS104" s="957"/>
      <c r="DT104" s="957"/>
      <c r="DU104" s="957"/>
      <c r="DV104" s="957"/>
      <c r="DW104" s="957"/>
      <c r="DX104" s="957"/>
      <c r="DY104" s="957"/>
      <c r="DZ104" s="957"/>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58" t="s">
        <v>424</v>
      </c>
      <c r="B108" s="959"/>
      <c r="C108" s="959"/>
      <c r="D108" s="959"/>
      <c r="E108" s="959"/>
      <c r="F108" s="959"/>
      <c r="G108" s="959"/>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60"/>
      <c r="AU108" s="958" t="s">
        <v>425</v>
      </c>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959"/>
      <c r="BQ108" s="959"/>
      <c r="BR108" s="959"/>
      <c r="BS108" s="959"/>
      <c r="BT108" s="959"/>
      <c r="BU108" s="959"/>
      <c r="BV108" s="959"/>
      <c r="BW108" s="959"/>
      <c r="BX108" s="959"/>
      <c r="BY108" s="959"/>
      <c r="BZ108" s="959"/>
      <c r="CA108" s="959"/>
      <c r="CB108" s="959"/>
      <c r="CC108" s="959"/>
      <c r="CD108" s="959"/>
      <c r="CE108" s="959"/>
      <c r="CF108" s="959"/>
      <c r="CG108" s="959"/>
      <c r="CH108" s="959"/>
      <c r="CI108" s="959"/>
      <c r="CJ108" s="959"/>
      <c r="CK108" s="959"/>
      <c r="CL108" s="959"/>
      <c r="CM108" s="959"/>
      <c r="CN108" s="959"/>
      <c r="CO108" s="959"/>
      <c r="CP108" s="959"/>
      <c r="CQ108" s="959"/>
      <c r="CR108" s="959"/>
      <c r="CS108" s="959"/>
      <c r="CT108" s="959"/>
      <c r="CU108" s="959"/>
      <c r="CV108" s="959"/>
      <c r="CW108" s="959"/>
      <c r="CX108" s="959"/>
      <c r="CY108" s="959"/>
      <c r="CZ108" s="959"/>
      <c r="DA108" s="959"/>
      <c r="DB108" s="959"/>
      <c r="DC108" s="959"/>
      <c r="DD108" s="959"/>
      <c r="DE108" s="959"/>
      <c r="DF108" s="959"/>
      <c r="DG108" s="959"/>
      <c r="DH108" s="959"/>
      <c r="DI108" s="959"/>
      <c r="DJ108" s="959"/>
      <c r="DK108" s="959"/>
      <c r="DL108" s="959"/>
      <c r="DM108" s="959"/>
      <c r="DN108" s="959"/>
      <c r="DO108" s="959"/>
      <c r="DP108" s="959"/>
      <c r="DQ108" s="959"/>
      <c r="DR108" s="959"/>
      <c r="DS108" s="959"/>
      <c r="DT108" s="959"/>
      <c r="DU108" s="959"/>
      <c r="DV108" s="959"/>
      <c r="DW108" s="959"/>
      <c r="DX108" s="959"/>
      <c r="DY108" s="959"/>
      <c r="DZ108" s="960"/>
    </row>
    <row r="109" spans="1:131" s="246" customFormat="1" ht="26.25" customHeight="1" x14ac:dyDescent="0.15">
      <c r="A109" s="951" t="s">
        <v>426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427</v>
      </c>
      <c r="AB109" s="932"/>
      <c r="AC109" s="932"/>
      <c r="AD109" s="932"/>
      <c r="AE109" s="933"/>
      <c r="AF109" s="931" t="s">
        <v>302</v>
      </c>
      <c r="AG109" s="932"/>
      <c r="AH109" s="932"/>
      <c r="AI109" s="932"/>
      <c r="AJ109" s="933"/>
      <c r="AK109" s="931" t="s">
        <v>301</v>
      </c>
      <c r="AL109" s="932"/>
      <c r="AM109" s="932"/>
      <c r="AN109" s="932"/>
      <c r="AO109" s="933"/>
      <c r="AP109" s="931" t="s">
        <v>428</v>
      </c>
      <c r="AQ109" s="932"/>
      <c r="AR109" s="932"/>
      <c r="AS109" s="932"/>
      <c r="AT109" s="934"/>
      <c r="AU109" s="951" t="s">
        <v>426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427</v>
      </c>
      <c r="BR109" s="932"/>
      <c r="BS109" s="932"/>
      <c r="BT109" s="932"/>
      <c r="BU109" s="933"/>
      <c r="BV109" s="931" t="s">
        <v>302</v>
      </c>
      <c r="BW109" s="932"/>
      <c r="BX109" s="932"/>
      <c r="BY109" s="932"/>
      <c r="BZ109" s="933"/>
      <c r="CA109" s="931" t="s">
        <v>301</v>
      </c>
      <c r="CB109" s="932"/>
      <c r="CC109" s="932"/>
      <c r="CD109" s="932"/>
      <c r="CE109" s="933"/>
      <c r="CF109" s="952" t="s">
        <v>428</v>
      </c>
      <c r="CG109" s="952"/>
      <c r="CH109" s="952"/>
      <c r="CI109" s="952"/>
      <c r="CJ109" s="952"/>
      <c r="CK109" s="931" t="s">
        <v>429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427</v>
      </c>
      <c r="DH109" s="932"/>
      <c r="DI109" s="932"/>
      <c r="DJ109" s="932"/>
      <c r="DK109" s="933"/>
      <c r="DL109" s="931" t="s">
        <v>302</v>
      </c>
      <c r="DM109" s="932"/>
      <c r="DN109" s="932"/>
      <c r="DO109" s="932"/>
      <c r="DP109" s="933"/>
      <c r="DQ109" s="931" t="s">
        <v>301</v>
      </c>
      <c r="DR109" s="932"/>
      <c r="DS109" s="932"/>
      <c r="DT109" s="932"/>
      <c r="DU109" s="933"/>
      <c r="DV109" s="931" t="s">
        <v>428</v>
      </c>
      <c r="DW109" s="932"/>
      <c r="DX109" s="932"/>
      <c r="DY109" s="932"/>
      <c r="DZ109" s="934"/>
    </row>
    <row r="110" spans="1:131" s="246" customFormat="1" ht="26.25" customHeight="1" x14ac:dyDescent="0.15">
      <c r="A110" s="935" t="s">
        <v>430</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134120</v>
      </c>
      <c r="AB110" s="939"/>
      <c r="AC110" s="939"/>
      <c r="AD110" s="939"/>
      <c r="AE110" s="940"/>
      <c r="AF110" s="941">
        <v>120709</v>
      </c>
      <c r="AG110" s="939"/>
      <c r="AH110" s="939"/>
      <c r="AI110" s="939"/>
      <c r="AJ110" s="940"/>
      <c r="AK110" s="941">
        <v>111637</v>
      </c>
      <c r="AL110" s="939"/>
      <c r="AM110" s="939"/>
      <c r="AN110" s="939"/>
      <c r="AO110" s="940"/>
      <c r="AP110" s="942">
        <v>19</v>
      </c>
      <c r="AQ110" s="943"/>
      <c r="AR110" s="943"/>
      <c r="AS110" s="943"/>
      <c r="AT110" s="944"/>
      <c r="AU110" s="945" t="s">
        <v>72</v>
      </c>
      <c r="AV110" s="946"/>
      <c r="AW110" s="946"/>
      <c r="AX110" s="946"/>
      <c r="AY110" s="946"/>
      <c r="AZ110" s="987" t="s">
        <v>431</v>
      </c>
      <c r="BA110" s="936"/>
      <c r="BB110" s="936"/>
      <c r="BC110" s="936"/>
      <c r="BD110" s="936"/>
      <c r="BE110" s="936"/>
      <c r="BF110" s="936"/>
      <c r="BG110" s="936"/>
      <c r="BH110" s="936"/>
      <c r="BI110" s="936"/>
      <c r="BJ110" s="936"/>
      <c r="BK110" s="936"/>
      <c r="BL110" s="936"/>
      <c r="BM110" s="936"/>
      <c r="BN110" s="936"/>
      <c r="BO110" s="936"/>
      <c r="BP110" s="937"/>
      <c r="BQ110" s="973">
        <v>1320015</v>
      </c>
      <c r="BR110" s="974"/>
      <c r="BS110" s="974"/>
      <c r="BT110" s="974"/>
      <c r="BU110" s="974"/>
      <c r="BV110" s="974">
        <v>1408639</v>
      </c>
      <c r="BW110" s="974"/>
      <c r="BX110" s="974"/>
      <c r="BY110" s="974"/>
      <c r="BZ110" s="974"/>
      <c r="CA110" s="974">
        <v>1386207</v>
      </c>
      <c r="CB110" s="974"/>
      <c r="CC110" s="974"/>
      <c r="CD110" s="974"/>
      <c r="CE110" s="974"/>
      <c r="CF110" s="988">
        <v>236.4</v>
      </c>
      <c r="CG110" s="989"/>
      <c r="CH110" s="989"/>
      <c r="CI110" s="989"/>
      <c r="CJ110" s="989"/>
      <c r="CK110" s="990" t="s">
        <v>432</v>
      </c>
      <c r="CL110" s="991"/>
      <c r="CM110" s="970" t="s">
        <v>433</v>
      </c>
      <c r="CN110" s="971"/>
      <c r="CO110" s="971"/>
      <c r="CP110" s="971"/>
      <c r="CQ110" s="971"/>
      <c r="CR110" s="971"/>
      <c r="CS110" s="971"/>
      <c r="CT110" s="971"/>
      <c r="CU110" s="971"/>
      <c r="CV110" s="971"/>
      <c r="CW110" s="971"/>
      <c r="CX110" s="971"/>
      <c r="CY110" s="971"/>
      <c r="CZ110" s="971"/>
      <c r="DA110" s="971"/>
      <c r="DB110" s="971"/>
      <c r="DC110" s="971"/>
      <c r="DD110" s="971"/>
      <c r="DE110" s="971"/>
      <c r="DF110" s="972"/>
      <c r="DG110" s="973" t="s">
        <v>385</v>
      </c>
      <c r="DH110" s="974"/>
      <c r="DI110" s="974"/>
      <c r="DJ110" s="974"/>
      <c r="DK110" s="974"/>
      <c r="DL110" s="974" t="s">
        <v>434</v>
      </c>
      <c r="DM110" s="974"/>
      <c r="DN110" s="974"/>
      <c r="DO110" s="974"/>
      <c r="DP110" s="974"/>
      <c r="DQ110" s="974" t="s">
        <v>385</v>
      </c>
      <c r="DR110" s="974"/>
      <c r="DS110" s="974"/>
      <c r="DT110" s="974"/>
      <c r="DU110" s="974"/>
      <c r="DV110" s="975" t="s">
        <v>385</v>
      </c>
      <c r="DW110" s="975"/>
      <c r="DX110" s="975"/>
      <c r="DY110" s="975"/>
      <c r="DZ110" s="976"/>
    </row>
    <row r="111" spans="1:131" s="246" customFormat="1" ht="26.25" customHeight="1" x14ac:dyDescent="0.15">
      <c r="A111" s="977" t="s">
        <v>435</v>
      </c>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9"/>
      <c r="AA111" s="980" t="s">
        <v>385</v>
      </c>
      <c r="AB111" s="981"/>
      <c r="AC111" s="981"/>
      <c r="AD111" s="981"/>
      <c r="AE111" s="982"/>
      <c r="AF111" s="983" t="s">
        <v>127</v>
      </c>
      <c r="AG111" s="981"/>
      <c r="AH111" s="981"/>
      <c r="AI111" s="981"/>
      <c r="AJ111" s="982"/>
      <c r="AK111" s="983" t="s">
        <v>436</v>
      </c>
      <c r="AL111" s="981"/>
      <c r="AM111" s="981"/>
      <c r="AN111" s="981"/>
      <c r="AO111" s="982"/>
      <c r="AP111" s="984" t="s">
        <v>385</v>
      </c>
      <c r="AQ111" s="985"/>
      <c r="AR111" s="985"/>
      <c r="AS111" s="985"/>
      <c r="AT111" s="986"/>
      <c r="AU111" s="947"/>
      <c r="AV111" s="948"/>
      <c r="AW111" s="948"/>
      <c r="AX111" s="948"/>
      <c r="AY111" s="948"/>
      <c r="AZ111" s="996" t="s">
        <v>437</v>
      </c>
      <c r="BA111" s="997"/>
      <c r="BB111" s="997"/>
      <c r="BC111" s="997"/>
      <c r="BD111" s="997"/>
      <c r="BE111" s="997"/>
      <c r="BF111" s="997"/>
      <c r="BG111" s="997"/>
      <c r="BH111" s="997"/>
      <c r="BI111" s="997"/>
      <c r="BJ111" s="997"/>
      <c r="BK111" s="997"/>
      <c r="BL111" s="997"/>
      <c r="BM111" s="997"/>
      <c r="BN111" s="997"/>
      <c r="BO111" s="997"/>
      <c r="BP111" s="998"/>
      <c r="BQ111" s="966" t="s">
        <v>385</v>
      </c>
      <c r="BR111" s="967"/>
      <c r="BS111" s="967"/>
      <c r="BT111" s="967"/>
      <c r="BU111" s="967"/>
      <c r="BV111" s="967" t="s">
        <v>385</v>
      </c>
      <c r="BW111" s="967"/>
      <c r="BX111" s="967"/>
      <c r="BY111" s="967"/>
      <c r="BZ111" s="967"/>
      <c r="CA111" s="967" t="s">
        <v>385</v>
      </c>
      <c r="CB111" s="967"/>
      <c r="CC111" s="967"/>
      <c r="CD111" s="967"/>
      <c r="CE111" s="967"/>
      <c r="CF111" s="961" t="s">
        <v>385</v>
      </c>
      <c r="CG111" s="962"/>
      <c r="CH111" s="962"/>
      <c r="CI111" s="962"/>
      <c r="CJ111" s="962"/>
      <c r="CK111" s="992"/>
      <c r="CL111" s="993"/>
      <c r="CM111" s="963" t="s">
        <v>438</v>
      </c>
      <c r="CN111" s="964"/>
      <c r="CO111" s="964"/>
      <c r="CP111" s="964"/>
      <c r="CQ111" s="964"/>
      <c r="CR111" s="964"/>
      <c r="CS111" s="964"/>
      <c r="CT111" s="964"/>
      <c r="CU111" s="964"/>
      <c r="CV111" s="964"/>
      <c r="CW111" s="964"/>
      <c r="CX111" s="964"/>
      <c r="CY111" s="964"/>
      <c r="CZ111" s="964"/>
      <c r="DA111" s="964"/>
      <c r="DB111" s="964"/>
      <c r="DC111" s="964"/>
      <c r="DD111" s="964"/>
      <c r="DE111" s="964"/>
      <c r="DF111" s="965"/>
      <c r="DG111" s="966" t="s">
        <v>385</v>
      </c>
      <c r="DH111" s="967"/>
      <c r="DI111" s="967"/>
      <c r="DJ111" s="967"/>
      <c r="DK111" s="967"/>
      <c r="DL111" s="967" t="s">
        <v>439</v>
      </c>
      <c r="DM111" s="967"/>
      <c r="DN111" s="967"/>
      <c r="DO111" s="967"/>
      <c r="DP111" s="967"/>
      <c r="DQ111" s="967" t="s">
        <v>436</v>
      </c>
      <c r="DR111" s="967"/>
      <c r="DS111" s="967"/>
      <c r="DT111" s="967"/>
      <c r="DU111" s="967"/>
      <c r="DV111" s="968" t="s">
        <v>434</v>
      </c>
      <c r="DW111" s="968"/>
      <c r="DX111" s="968"/>
      <c r="DY111" s="968"/>
      <c r="DZ111" s="969"/>
    </row>
    <row r="112" spans="1:131" s="246" customFormat="1" ht="26.25" customHeight="1" x14ac:dyDescent="0.15">
      <c r="A112" s="999" t="s">
        <v>440</v>
      </c>
      <c r="B112" s="1000"/>
      <c r="C112" s="997" t="s">
        <v>441</v>
      </c>
      <c r="D112" s="997"/>
      <c r="E112" s="997"/>
      <c r="F112" s="997"/>
      <c r="G112" s="997"/>
      <c r="H112" s="997"/>
      <c r="I112" s="997"/>
      <c r="J112" s="997"/>
      <c r="K112" s="997"/>
      <c r="L112" s="997"/>
      <c r="M112" s="997"/>
      <c r="N112" s="997"/>
      <c r="O112" s="997"/>
      <c r="P112" s="997"/>
      <c r="Q112" s="997"/>
      <c r="R112" s="997"/>
      <c r="S112" s="997"/>
      <c r="T112" s="997"/>
      <c r="U112" s="997"/>
      <c r="V112" s="997"/>
      <c r="W112" s="997"/>
      <c r="X112" s="997"/>
      <c r="Y112" s="997"/>
      <c r="Z112" s="998"/>
      <c r="AA112" s="1005" t="s">
        <v>385</v>
      </c>
      <c r="AB112" s="1006"/>
      <c r="AC112" s="1006"/>
      <c r="AD112" s="1006"/>
      <c r="AE112" s="1007"/>
      <c r="AF112" s="1008" t="s">
        <v>385</v>
      </c>
      <c r="AG112" s="1006"/>
      <c r="AH112" s="1006"/>
      <c r="AI112" s="1006"/>
      <c r="AJ112" s="1007"/>
      <c r="AK112" s="1008" t="s">
        <v>436</v>
      </c>
      <c r="AL112" s="1006"/>
      <c r="AM112" s="1006"/>
      <c r="AN112" s="1006"/>
      <c r="AO112" s="1007"/>
      <c r="AP112" s="1009" t="s">
        <v>442</v>
      </c>
      <c r="AQ112" s="1010"/>
      <c r="AR112" s="1010"/>
      <c r="AS112" s="1010"/>
      <c r="AT112" s="1011"/>
      <c r="AU112" s="947"/>
      <c r="AV112" s="948"/>
      <c r="AW112" s="948"/>
      <c r="AX112" s="948"/>
      <c r="AY112" s="948"/>
      <c r="AZ112" s="996" t="s">
        <v>443</v>
      </c>
      <c r="BA112" s="997"/>
      <c r="BB112" s="997"/>
      <c r="BC112" s="997"/>
      <c r="BD112" s="997"/>
      <c r="BE112" s="997"/>
      <c r="BF112" s="997"/>
      <c r="BG112" s="997"/>
      <c r="BH112" s="997"/>
      <c r="BI112" s="997"/>
      <c r="BJ112" s="997"/>
      <c r="BK112" s="997"/>
      <c r="BL112" s="997"/>
      <c r="BM112" s="997"/>
      <c r="BN112" s="997"/>
      <c r="BO112" s="997"/>
      <c r="BP112" s="998"/>
      <c r="BQ112" s="966">
        <v>691912</v>
      </c>
      <c r="BR112" s="967"/>
      <c r="BS112" s="967"/>
      <c r="BT112" s="967"/>
      <c r="BU112" s="967"/>
      <c r="BV112" s="967">
        <v>636835</v>
      </c>
      <c r="BW112" s="967"/>
      <c r="BX112" s="967"/>
      <c r="BY112" s="967"/>
      <c r="BZ112" s="967"/>
      <c r="CA112" s="967">
        <v>634985</v>
      </c>
      <c r="CB112" s="967"/>
      <c r="CC112" s="967"/>
      <c r="CD112" s="967"/>
      <c r="CE112" s="967"/>
      <c r="CF112" s="961">
        <v>108.3</v>
      </c>
      <c r="CG112" s="962"/>
      <c r="CH112" s="962"/>
      <c r="CI112" s="962"/>
      <c r="CJ112" s="962"/>
      <c r="CK112" s="992"/>
      <c r="CL112" s="993"/>
      <c r="CM112" s="963" t="s">
        <v>444</v>
      </c>
      <c r="CN112" s="964"/>
      <c r="CO112" s="964"/>
      <c r="CP112" s="964"/>
      <c r="CQ112" s="964"/>
      <c r="CR112" s="964"/>
      <c r="CS112" s="964"/>
      <c r="CT112" s="964"/>
      <c r="CU112" s="964"/>
      <c r="CV112" s="964"/>
      <c r="CW112" s="964"/>
      <c r="CX112" s="964"/>
      <c r="CY112" s="964"/>
      <c r="CZ112" s="964"/>
      <c r="DA112" s="964"/>
      <c r="DB112" s="964"/>
      <c r="DC112" s="964"/>
      <c r="DD112" s="964"/>
      <c r="DE112" s="964"/>
      <c r="DF112" s="965"/>
      <c r="DG112" s="966" t="s">
        <v>385</v>
      </c>
      <c r="DH112" s="967"/>
      <c r="DI112" s="967"/>
      <c r="DJ112" s="967"/>
      <c r="DK112" s="967"/>
      <c r="DL112" s="967" t="s">
        <v>385</v>
      </c>
      <c r="DM112" s="967"/>
      <c r="DN112" s="967"/>
      <c r="DO112" s="967"/>
      <c r="DP112" s="967"/>
      <c r="DQ112" s="967" t="s">
        <v>385</v>
      </c>
      <c r="DR112" s="967"/>
      <c r="DS112" s="967"/>
      <c r="DT112" s="967"/>
      <c r="DU112" s="967"/>
      <c r="DV112" s="968" t="s">
        <v>385</v>
      </c>
      <c r="DW112" s="968"/>
      <c r="DX112" s="968"/>
      <c r="DY112" s="968"/>
      <c r="DZ112" s="969"/>
    </row>
    <row r="113" spans="1:130" s="246" customFormat="1" ht="26.25" customHeight="1" x14ac:dyDescent="0.15">
      <c r="A113" s="1001"/>
      <c r="B113" s="1002"/>
      <c r="C113" s="997" t="s">
        <v>445</v>
      </c>
      <c r="D113" s="997"/>
      <c r="E113" s="997"/>
      <c r="F113" s="997"/>
      <c r="G113" s="997"/>
      <c r="H113" s="997"/>
      <c r="I113" s="997"/>
      <c r="J113" s="997"/>
      <c r="K113" s="997"/>
      <c r="L113" s="997"/>
      <c r="M113" s="997"/>
      <c r="N113" s="997"/>
      <c r="O113" s="997"/>
      <c r="P113" s="997"/>
      <c r="Q113" s="997"/>
      <c r="R113" s="997"/>
      <c r="S113" s="997"/>
      <c r="T113" s="997"/>
      <c r="U113" s="997"/>
      <c r="V113" s="997"/>
      <c r="W113" s="997"/>
      <c r="X113" s="997"/>
      <c r="Y113" s="997"/>
      <c r="Z113" s="998"/>
      <c r="AA113" s="980">
        <v>71216</v>
      </c>
      <c r="AB113" s="981"/>
      <c r="AC113" s="981"/>
      <c r="AD113" s="981"/>
      <c r="AE113" s="982"/>
      <c r="AF113" s="983">
        <v>66356</v>
      </c>
      <c r="AG113" s="981"/>
      <c r="AH113" s="981"/>
      <c r="AI113" s="981"/>
      <c r="AJ113" s="982"/>
      <c r="AK113" s="983">
        <v>52902</v>
      </c>
      <c r="AL113" s="981"/>
      <c r="AM113" s="981"/>
      <c r="AN113" s="981"/>
      <c r="AO113" s="982"/>
      <c r="AP113" s="984">
        <v>9</v>
      </c>
      <c r="AQ113" s="985"/>
      <c r="AR113" s="985"/>
      <c r="AS113" s="985"/>
      <c r="AT113" s="986"/>
      <c r="AU113" s="947"/>
      <c r="AV113" s="948"/>
      <c r="AW113" s="948"/>
      <c r="AX113" s="948"/>
      <c r="AY113" s="948"/>
      <c r="AZ113" s="996" t="s">
        <v>446</v>
      </c>
      <c r="BA113" s="997"/>
      <c r="BB113" s="997"/>
      <c r="BC113" s="997"/>
      <c r="BD113" s="997"/>
      <c r="BE113" s="997"/>
      <c r="BF113" s="997"/>
      <c r="BG113" s="997"/>
      <c r="BH113" s="997"/>
      <c r="BI113" s="997"/>
      <c r="BJ113" s="997"/>
      <c r="BK113" s="997"/>
      <c r="BL113" s="997"/>
      <c r="BM113" s="997"/>
      <c r="BN113" s="997"/>
      <c r="BO113" s="997"/>
      <c r="BP113" s="998"/>
      <c r="BQ113" s="966">
        <v>2897</v>
      </c>
      <c r="BR113" s="967"/>
      <c r="BS113" s="967"/>
      <c r="BT113" s="967"/>
      <c r="BU113" s="967"/>
      <c r="BV113" s="967">
        <v>4405</v>
      </c>
      <c r="BW113" s="967"/>
      <c r="BX113" s="967"/>
      <c r="BY113" s="967"/>
      <c r="BZ113" s="967"/>
      <c r="CA113" s="967">
        <v>6662</v>
      </c>
      <c r="CB113" s="967"/>
      <c r="CC113" s="967"/>
      <c r="CD113" s="967"/>
      <c r="CE113" s="967"/>
      <c r="CF113" s="961">
        <v>1.1000000000000001</v>
      </c>
      <c r="CG113" s="962"/>
      <c r="CH113" s="962"/>
      <c r="CI113" s="962"/>
      <c r="CJ113" s="962"/>
      <c r="CK113" s="992"/>
      <c r="CL113" s="993"/>
      <c r="CM113" s="963" t="s">
        <v>447</v>
      </c>
      <c r="CN113" s="964"/>
      <c r="CO113" s="964"/>
      <c r="CP113" s="964"/>
      <c r="CQ113" s="964"/>
      <c r="CR113" s="964"/>
      <c r="CS113" s="964"/>
      <c r="CT113" s="964"/>
      <c r="CU113" s="964"/>
      <c r="CV113" s="964"/>
      <c r="CW113" s="964"/>
      <c r="CX113" s="964"/>
      <c r="CY113" s="964"/>
      <c r="CZ113" s="964"/>
      <c r="DA113" s="964"/>
      <c r="DB113" s="964"/>
      <c r="DC113" s="964"/>
      <c r="DD113" s="964"/>
      <c r="DE113" s="964"/>
      <c r="DF113" s="965"/>
      <c r="DG113" s="1005" t="s">
        <v>385</v>
      </c>
      <c r="DH113" s="1006"/>
      <c r="DI113" s="1006"/>
      <c r="DJ113" s="1006"/>
      <c r="DK113" s="1007"/>
      <c r="DL113" s="1008" t="s">
        <v>127</v>
      </c>
      <c r="DM113" s="1006"/>
      <c r="DN113" s="1006"/>
      <c r="DO113" s="1006"/>
      <c r="DP113" s="1007"/>
      <c r="DQ113" s="1008" t="s">
        <v>127</v>
      </c>
      <c r="DR113" s="1006"/>
      <c r="DS113" s="1006"/>
      <c r="DT113" s="1006"/>
      <c r="DU113" s="1007"/>
      <c r="DV113" s="1009" t="s">
        <v>434</v>
      </c>
      <c r="DW113" s="1010"/>
      <c r="DX113" s="1010"/>
      <c r="DY113" s="1010"/>
      <c r="DZ113" s="1011"/>
    </row>
    <row r="114" spans="1:130" s="246" customFormat="1" ht="26.25" customHeight="1" x14ac:dyDescent="0.15">
      <c r="A114" s="1001"/>
      <c r="B114" s="1002"/>
      <c r="C114" s="997" t="s">
        <v>448</v>
      </c>
      <c r="D114" s="997"/>
      <c r="E114" s="997"/>
      <c r="F114" s="997"/>
      <c r="G114" s="997"/>
      <c r="H114" s="997"/>
      <c r="I114" s="997"/>
      <c r="J114" s="997"/>
      <c r="K114" s="997"/>
      <c r="L114" s="997"/>
      <c r="M114" s="997"/>
      <c r="N114" s="997"/>
      <c r="O114" s="997"/>
      <c r="P114" s="997"/>
      <c r="Q114" s="997"/>
      <c r="R114" s="997"/>
      <c r="S114" s="997"/>
      <c r="T114" s="997"/>
      <c r="U114" s="997"/>
      <c r="V114" s="997"/>
      <c r="W114" s="997"/>
      <c r="X114" s="997"/>
      <c r="Y114" s="997"/>
      <c r="Z114" s="998"/>
      <c r="AA114" s="1005" t="s">
        <v>127</v>
      </c>
      <c r="AB114" s="1006"/>
      <c r="AC114" s="1006"/>
      <c r="AD114" s="1006"/>
      <c r="AE114" s="1007"/>
      <c r="AF114" s="1008" t="s">
        <v>385</v>
      </c>
      <c r="AG114" s="1006"/>
      <c r="AH114" s="1006"/>
      <c r="AI114" s="1006"/>
      <c r="AJ114" s="1007"/>
      <c r="AK114" s="1008" t="s">
        <v>385</v>
      </c>
      <c r="AL114" s="1006"/>
      <c r="AM114" s="1006"/>
      <c r="AN114" s="1006"/>
      <c r="AO114" s="1007"/>
      <c r="AP114" s="1009" t="s">
        <v>385</v>
      </c>
      <c r="AQ114" s="1010"/>
      <c r="AR114" s="1010"/>
      <c r="AS114" s="1010"/>
      <c r="AT114" s="1011"/>
      <c r="AU114" s="947"/>
      <c r="AV114" s="948"/>
      <c r="AW114" s="948"/>
      <c r="AX114" s="948"/>
      <c r="AY114" s="948"/>
      <c r="AZ114" s="996" t="s">
        <v>449</v>
      </c>
      <c r="BA114" s="997"/>
      <c r="BB114" s="997"/>
      <c r="BC114" s="997"/>
      <c r="BD114" s="997"/>
      <c r="BE114" s="997"/>
      <c r="BF114" s="997"/>
      <c r="BG114" s="997"/>
      <c r="BH114" s="997"/>
      <c r="BI114" s="997"/>
      <c r="BJ114" s="997"/>
      <c r="BK114" s="997"/>
      <c r="BL114" s="997"/>
      <c r="BM114" s="997"/>
      <c r="BN114" s="997"/>
      <c r="BO114" s="997"/>
      <c r="BP114" s="998"/>
      <c r="BQ114" s="966">
        <v>211278</v>
      </c>
      <c r="BR114" s="967"/>
      <c r="BS114" s="967"/>
      <c r="BT114" s="967"/>
      <c r="BU114" s="967"/>
      <c r="BV114" s="967">
        <v>205029</v>
      </c>
      <c r="BW114" s="967"/>
      <c r="BX114" s="967"/>
      <c r="BY114" s="967"/>
      <c r="BZ114" s="967"/>
      <c r="CA114" s="967">
        <v>210262</v>
      </c>
      <c r="CB114" s="967"/>
      <c r="CC114" s="967"/>
      <c r="CD114" s="967"/>
      <c r="CE114" s="967"/>
      <c r="CF114" s="961">
        <v>35.9</v>
      </c>
      <c r="CG114" s="962"/>
      <c r="CH114" s="962"/>
      <c r="CI114" s="962"/>
      <c r="CJ114" s="962"/>
      <c r="CK114" s="992"/>
      <c r="CL114" s="993"/>
      <c r="CM114" s="963" t="s">
        <v>450</v>
      </c>
      <c r="CN114" s="964"/>
      <c r="CO114" s="964"/>
      <c r="CP114" s="964"/>
      <c r="CQ114" s="964"/>
      <c r="CR114" s="964"/>
      <c r="CS114" s="964"/>
      <c r="CT114" s="964"/>
      <c r="CU114" s="964"/>
      <c r="CV114" s="964"/>
      <c r="CW114" s="964"/>
      <c r="CX114" s="964"/>
      <c r="CY114" s="964"/>
      <c r="CZ114" s="964"/>
      <c r="DA114" s="964"/>
      <c r="DB114" s="964"/>
      <c r="DC114" s="964"/>
      <c r="DD114" s="964"/>
      <c r="DE114" s="964"/>
      <c r="DF114" s="965"/>
      <c r="DG114" s="1005" t="s">
        <v>451</v>
      </c>
      <c r="DH114" s="1006"/>
      <c r="DI114" s="1006"/>
      <c r="DJ114" s="1006"/>
      <c r="DK114" s="1007"/>
      <c r="DL114" s="1008" t="s">
        <v>385</v>
      </c>
      <c r="DM114" s="1006"/>
      <c r="DN114" s="1006"/>
      <c r="DO114" s="1006"/>
      <c r="DP114" s="1007"/>
      <c r="DQ114" s="1008" t="s">
        <v>385</v>
      </c>
      <c r="DR114" s="1006"/>
      <c r="DS114" s="1006"/>
      <c r="DT114" s="1006"/>
      <c r="DU114" s="1007"/>
      <c r="DV114" s="1009" t="s">
        <v>442</v>
      </c>
      <c r="DW114" s="1010"/>
      <c r="DX114" s="1010"/>
      <c r="DY114" s="1010"/>
      <c r="DZ114" s="1011"/>
    </row>
    <row r="115" spans="1:130" s="246" customFormat="1" ht="26.25" customHeight="1" x14ac:dyDescent="0.15">
      <c r="A115" s="1001"/>
      <c r="B115" s="1002"/>
      <c r="C115" s="997" t="s">
        <v>452</v>
      </c>
      <c r="D115" s="997"/>
      <c r="E115" s="997"/>
      <c r="F115" s="997"/>
      <c r="G115" s="997"/>
      <c r="H115" s="997"/>
      <c r="I115" s="997"/>
      <c r="J115" s="997"/>
      <c r="K115" s="997"/>
      <c r="L115" s="997"/>
      <c r="M115" s="997"/>
      <c r="N115" s="997"/>
      <c r="O115" s="997"/>
      <c r="P115" s="997"/>
      <c r="Q115" s="997"/>
      <c r="R115" s="997"/>
      <c r="S115" s="997"/>
      <c r="T115" s="997"/>
      <c r="U115" s="997"/>
      <c r="V115" s="997"/>
      <c r="W115" s="997"/>
      <c r="X115" s="997"/>
      <c r="Y115" s="997"/>
      <c r="Z115" s="998"/>
      <c r="AA115" s="980" t="s">
        <v>385</v>
      </c>
      <c r="AB115" s="981"/>
      <c r="AC115" s="981"/>
      <c r="AD115" s="981"/>
      <c r="AE115" s="982"/>
      <c r="AF115" s="983" t="s">
        <v>385</v>
      </c>
      <c r="AG115" s="981"/>
      <c r="AH115" s="981"/>
      <c r="AI115" s="981"/>
      <c r="AJ115" s="982"/>
      <c r="AK115" s="983" t="s">
        <v>385</v>
      </c>
      <c r="AL115" s="981"/>
      <c r="AM115" s="981"/>
      <c r="AN115" s="981"/>
      <c r="AO115" s="982"/>
      <c r="AP115" s="984" t="s">
        <v>385</v>
      </c>
      <c r="AQ115" s="985"/>
      <c r="AR115" s="985"/>
      <c r="AS115" s="985"/>
      <c r="AT115" s="986"/>
      <c r="AU115" s="947"/>
      <c r="AV115" s="948"/>
      <c r="AW115" s="948"/>
      <c r="AX115" s="948"/>
      <c r="AY115" s="948"/>
      <c r="AZ115" s="996" t="s">
        <v>453</v>
      </c>
      <c r="BA115" s="997"/>
      <c r="BB115" s="997"/>
      <c r="BC115" s="997"/>
      <c r="BD115" s="997"/>
      <c r="BE115" s="997"/>
      <c r="BF115" s="997"/>
      <c r="BG115" s="997"/>
      <c r="BH115" s="997"/>
      <c r="BI115" s="997"/>
      <c r="BJ115" s="997"/>
      <c r="BK115" s="997"/>
      <c r="BL115" s="997"/>
      <c r="BM115" s="997"/>
      <c r="BN115" s="997"/>
      <c r="BO115" s="997"/>
      <c r="BP115" s="998"/>
      <c r="BQ115" s="966" t="s">
        <v>454</v>
      </c>
      <c r="BR115" s="967"/>
      <c r="BS115" s="967"/>
      <c r="BT115" s="967"/>
      <c r="BU115" s="967"/>
      <c r="BV115" s="967" t="s">
        <v>385</v>
      </c>
      <c r="BW115" s="967"/>
      <c r="BX115" s="967"/>
      <c r="BY115" s="967"/>
      <c r="BZ115" s="967"/>
      <c r="CA115" s="967" t="s">
        <v>385</v>
      </c>
      <c r="CB115" s="967"/>
      <c r="CC115" s="967"/>
      <c r="CD115" s="967"/>
      <c r="CE115" s="967"/>
      <c r="CF115" s="961" t="s">
        <v>385</v>
      </c>
      <c r="CG115" s="962"/>
      <c r="CH115" s="962"/>
      <c r="CI115" s="962"/>
      <c r="CJ115" s="962"/>
      <c r="CK115" s="992"/>
      <c r="CL115" s="993"/>
      <c r="CM115" s="996" t="s">
        <v>455</v>
      </c>
      <c r="CN115" s="1017"/>
      <c r="CO115" s="1017"/>
      <c r="CP115" s="1017"/>
      <c r="CQ115" s="1017"/>
      <c r="CR115" s="1017"/>
      <c r="CS115" s="1017"/>
      <c r="CT115" s="1017"/>
      <c r="CU115" s="1017"/>
      <c r="CV115" s="1017"/>
      <c r="CW115" s="1017"/>
      <c r="CX115" s="1017"/>
      <c r="CY115" s="1017"/>
      <c r="CZ115" s="1017"/>
      <c r="DA115" s="1017"/>
      <c r="DB115" s="1017"/>
      <c r="DC115" s="1017"/>
      <c r="DD115" s="1017"/>
      <c r="DE115" s="1017"/>
      <c r="DF115" s="998"/>
      <c r="DG115" s="1005" t="s">
        <v>442</v>
      </c>
      <c r="DH115" s="1006"/>
      <c r="DI115" s="1006"/>
      <c r="DJ115" s="1006"/>
      <c r="DK115" s="1007"/>
      <c r="DL115" s="1008" t="s">
        <v>385</v>
      </c>
      <c r="DM115" s="1006"/>
      <c r="DN115" s="1006"/>
      <c r="DO115" s="1006"/>
      <c r="DP115" s="1007"/>
      <c r="DQ115" s="1008" t="s">
        <v>385</v>
      </c>
      <c r="DR115" s="1006"/>
      <c r="DS115" s="1006"/>
      <c r="DT115" s="1006"/>
      <c r="DU115" s="1007"/>
      <c r="DV115" s="1009" t="s">
        <v>451</v>
      </c>
      <c r="DW115" s="1010"/>
      <c r="DX115" s="1010"/>
      <c r="DY115" s="1010"/>
      <c r="DZ115" s="1011"/>
    </row>
    <row r="116" spans="1:130" s="246" customFormat="1" ht="26.25" customHeight="1" x14ac:dyDescent="0.15">
      <c r="A116" s="1003"/>
      <c r="B116" s="1004"/>
      <c r="C116" s="1012" t="s">
        <v>456</v>
      </c>
      <c r="D116" s="1012"/>
      <c r="E116" s="1012"/>
      <c r="F116" s="1012"/>
      <c r="G116" s="1012"/>
      <c r="H116" s="1012"/>
      <c r="I116" s="1012"/>
      <c r="J116" s="1012"/>
      <c r="K116" s="1012"/>
      <c r="L116" s="1012"/>
      <c r="M116" s="1012"/>
      <c r="N116" s="1012"/>
      <c r="O116" s="1012"/>
      <c r="P116" s="1012"/>
      <c r="Q116" s="1012"/>
      <c r="R116" s="1012"/>
      <c r="S116" s="1012"/>
      <c r="T116" s="1012"/>
      <c r="U116" s="1012"/>
      <c r="V116" s="1012"/>
      <c r="W116" s="1012"/>
      <c r="X116" s="1012"/>
      <c r="Y116" s="1012"/>
      <c r="Z116" s="1013"/>
      <c r="AA116" s="1005">
        <v>14</v>
      </c>
      <c r="AB116" s="1006"/>
      <c r="AC116" s="1006"/>
      <c r="AD116" s="1006"/>
      <c r="AE116" s="1007"/>
      <c r="AF116" s="1008">
        <v>36</v>
      </c>
      <c r="AG116" s="1006"/>
      <c r="AH116" s="1006"/>
      <c r="AI116" s="1006"/>
      <c r="AJ116" s="1007"/>
      <c r="AK116" s="1008" t="s">
        <v>385</v>
      </c>
      <c r="AL116" s="1006"/>
      <c r="AM116" s="1006"/>
      <c r="AN116" s="1006"/>
      <c r="AO116" s="1007"/>
      <c r="AP116" s="1009" t="s">
        <v>385</v>
      </c>
      <c r="AQ116" s="1010"/>
      <c r="AR116" s="1010"/>
      <c r="AS116" s="1010"/>
      <c r="AT116" s="1011"/>
      <c r="AU116" s="947"/>
      <c r="AV116" s="948"/>
      <c r="AW116" s="948"/>
      <c r="AX116" s="948"/>
      <c r="AY116" s="948"/>
      <c r="AZ116" s="1014" t="s">
        <v>457</v>
      </c>
      <c r="BA116" s="1015"/>
      <c r="BB116" s="1015"/>
      <c r="BC116" s="1015"/>
      <c r="BD116" s="1015"/>
      <c r="BE116" s="1015"/>
      <c r="BF116" s="1015"/>
      <c r="BG116" s="1015"/>
      <c r="BH116" s="1015"/>
      <c r="BI116" s="1015"/>
      <c r="BJ116" s="1015"/>
      <c r="BK116" s="1015"/>
      <c r="BL116" s="1015"/>
      <c r="BM116" s="1015"/>
      <c r="BN116" s="1015"/>
      <c r="BO116" s="1015"/>
      <c r="BP116" s="1016"/>
      <c r="BQ116" s="966" t="s">
        <v>434</v>
      </c>
      <c r="BR116" s="967"/>
      <c r="BS116" s="967"/>
      <c r="BT116" s="967"/>
      <c r="BU116" s="967"/>
      <c r="BV116" s="967" t="s">
        <v>385</v>
      </c>
      <c r="BW116" s="967"/>
      <c r="BX116" s="967"/>
      <c r="BY116" s="967"/>
      <c r="BZ116" s="967"/>
      <c r="CA116" s="967" t="s">
        <v>385</v>
      </c>
      <c r="CB116" s="967"/>
      <c r="CC116" s="967"/>
      <c r="CD116" s="967"/>
      <c r="CE116" s="967"/>
      <c r="CF116" s="961" t="s">
        <v>458</v>
      </c>
      <c r="CG116" s="962"/>
      <c r="CH116" s="962"/>
      <c r="CI116" s="962"/>
      <c r="CJ116" s="962"/>
      <c r="CK116" s="992"/>
      <c r="CL116" s="993"/>
      <c r="CM116" s="963" t="s">
        <v>459</v>
      </c>
      <c r="CN116" s="964"/>
      <c r="CO116" s="964"/>
      <c r="CP116" s="964"/>
      <c r="CQ116" s="964"/>
      <c r="CR116" s="964"/>
      <c r="CS116" s="964"/>
      <c r="CT116" s="964"/>
      <c r="CU116" s="964"/>
      <c r="CV116" s="964"/>
      <c r="CW116" s="964"/>
      <c r="CX116" s="964"/>
      <c r="CY116" s="964"/>
      <c r="CZ116" s="964"/>
      <c r="DA116" s="964"/>
      <c r="DB116" s="964"/>
      <c r="DC116" s="964"/>
      <c r="DD116" s="964"/>
      <c r="DE116" s="964"/>
      <c r="DF116" s="965"/>
      <c r="DG116" s="1005" t="s">
        <v>385</v>
      </c>
      <c r="DH116" s="1006"/>
      <c r="DI116" s="1006"/>
      <c r="DJ116" s="1006"/>
      <c r="DK116" s="1007"/>
      <c r="DL116" s="1008" t="s">
        <v>442</v>
      </c>
      <c r="DM116" s="1006"/>
      <c r="DN116" s="1006"/>
      <c r="DO116" s="1006"/>
      <c r="DP116" s="1007"/>
      <c r="DQ116" s="1008" t="s">
        <v>451</v>
      </c>
      <c r="DR116" s="1006"/>
      <c r="DS116" s="1006"/>
      <c r="DT116" s="1006"/>
      <c r="DU116" s="1007"/>
      <c r="DV116" s="1009" t="s">
        <v>385</v>
      </c>
      <c r="DW116" s="1010"/>
      <c r="DX116" s="1010"/>
      <c r="DY116" s="1010"/>
      <c r="DZ116" s="1011"/>
    </row>
    <row r="117" spans="1:130" s="246" customFormat="1" ht="26.25" customHeight="1" x14ac:dyDescent="0.15">
      <c r="A117" s="951" t="s">
        <v>184</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22" t="s">
        <v>460</v>
      </c>
      <c r="Z117" s="933"/>
      <c r="AA117" s="1023">
        <v>205350</v>
      </c>
      <c r="AB117" s="1024"/>
      <c r="AC117" s="1024"/>
      <c r="AD117" s="1024"/>
      <c r="AE117" s="1025"/>
      <c r="AF117" s="1026">
        <v>187101</v>
      </c>
      <c r="AG117" s="1024"/>
      <c r="AH117" s="1024"/>
      <c r="AI117" s="1024"/>
      <c r="AJ117" s="1025"/>
      <c r="AK117" s="1026">
        <v>164539</v>
      </c>
      <c r="AL117" s="1024"/>
      <c r="AM117" s="1024"/>
      <c r="AN117" s="1024"/>
      <c r="AO117" s="1025"/>
      <c r="AP117" s="1027"/>
      <c r="AQ117" s="1028"/>
      <c r="AR117" s="1028"/>
      <c r="AS117" s="1028"/>
      <c r="AT117" s="1029"/>
      <c r="AU117" s="947"/>
      <c r="AV117" s="948"/>
      <c r="AW117" s="948"/>
      <c r="AX117" s="948"/>
      <c r="AY117" s="948"/>
      <c r="AZ117" s="1014" t="s">
        <v>461</v>
      </c>
      <c r="BA117" s="1015"/>
      <c r="BB117" s="1015"/>
      <c r="BC117" s="1015"/>
      <c r="BD117" s="1015"/>
      <c r="BE117" s="1015"/>
      <c r="BF117" s="1015"/>
      <c r="BG117" s="1015"/>
      <c r="BH117" s="1015"/>
      <c r="BI117" s="1015"/>
      <c r="BJ117" s="1015"/>
      <c r="BK117" s="1015"/>
      <c r="BL117" s="1015"/>
      <c r="BM117" s="1015"/>
      <c r="BN117" s="1015"/>
      <c r="BO117" s="1015"/>
      <c r="BP117" s="1016"/>
      <c r="BQ117" s="966" t="s">
        <v>385</v>
      </c>
      <c r="BR117" s="967"/>
      <c r="BS117" s="967"/>
      <c r="BT117" s="967"/>
      <c r="BU117" s="967"/>
      <c r="BV117" s="967" t="s">
        <v>385</v>
      </c>
      <c r="BW117" s="967"/>
      <c r="BX117" s="967"/>
      <c r="BY117" s="967"/>
      <c r="BZ117" s="967"/>
      <c r="CA117" s="967" t="s">
        <v>385</v>
      </c>
      <c r="CB117" s="967"/>
      <c r="CC117" s="967"/>
      <c r="CD117" s="967"/>
      <c r="CE117" s="967"/>
      <c r="CF117" s="961" t="s">
        <v>385</v>
      </c>
      <c r="CG117" s="962"/>
      <c r="CH117" s="962"/>
      <c r="CI117" s="962"/>
      <c r="CJ117" s="962"/>
      <c r="CK117" s="992"/>
      <c r="CL117" s="993"/>
      <c r="CM117" s="963" t="s">
        <v>462</v>
      </c>
      <c r="CN117" s="964"/>
      <c r="CO117" s="964"/>
      <c r="CP117" s="964"/>
      <c r="CQ117" s="964"/>
      <c r="CR117" s="964"/>
      <c r="CS117" s="964"/>
      <c r="CT117" s="964"/>
      <c r="CU117" s="964"/>
      <c r="CV117" s="964"/>
      <c r="CW117" s="964"/>
      <c r="CX117" s="964"/>
      <c r="CY117" s="964"/>
      <c r="CZ117" s="964"/>
      <c r="DA117" s="964"/>
      <c r="DB117" s="964"/>
      <c r="DC117" s="964"/>
      <c r="DD117" s="964"/>
      <c r="DE117" s="964"/>
      <c r="DF117" s="965"/>
      <c r="DG117" s="1005" t="s">
        <v>385</v>
      </c>
      <c r="DH117" s="1006"/>
      <c r="DI117" s="1006"/>
      <c r="DJ117" s="1006"/>
      <c r="DK117" s="1007"/>
      <c r="DL117" s="1008" t="s">
        <v>385</v>
      </c>
      <c r="DM117" s="1006"/>
      <c r="DN117" s="1006"/>
      <c r="DO117" s="1006"/>
      <c r="DP117" s="1007"/>
      <c r="DQ117" s="1008" t="s">
        <v>454</v>
      </c>
      <c r="DR117" s="1006"/>
      <c r="DS117" s="1006"/>
      <c r="DT117" s="1006"/>
      <c r="DU117" s="1007"/>
      <c r="DV117" s="1009" t="s">
        <v>454</v>
      </c>
      <c r="DW117" s="1010"/>
      <c r="DX117" s="1010"/>
      <c r="DY117" s="1010"/>
      <c r="DZ117" s="1011"/>
    </row>
    <row r="118" spans="1:130" s="246" customFormat="1" ht="26.25" customHeight="1" x14ac:dyDescent="0.15">
      <c r="A118" s="951" t="s">
        <v>429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427</v>
      </c>
      <c r="AB118" s="932"/>
      <c r="AC118" s="932"/>
      <c r="AD118" s="932"/>
      <c r="AE118" s="933"/>
      <c r="AF118" s="931" t="s">
        <v>302</v>
      </c>
      <c r="AG118" s="932"/>
      <c r="AH118" s="932"/>
      <c r="AI118" s="932"/>
      <c r="AJ118" s="933"/>
      <c r="AK118" s="931" t="s">
        <v>301</v>
      </c>
      <c r="AL118" s="932"/>
      <c r="AM118" s="932"/>
      <c r="AN118" s="932"/>
      <c r="AO118" s="933"/>
      <c r="AP118" s="1018" t="s">
        <v>428</v>
      </c>
      <c r="AQ118" s="1019"/>
      <c r="AR118" s="1019"/>
      <c r="AS118" s="1019"/>
      <c r="AT118" s="1020"/>
      <c r="AU118" s="947"/>
      <c r="AV118" s="948"/>
      <c r="AW118" s="948"/>
      <c r="AX118" s="948"/>
      <c r="AY118" s="948"/>
      <c r="AZ118" s="1021" t="s">
        <v>463</v>
      </c>
      <c r="BA118" s="1012"/>
      <c r="BB118" s="1012"/>
      <c r="BC118" s="1012"/>
      <c r="BD118" s="1012"/>
      <c r="BE118" s="1012"/>
      <c r="BF118" s="1012"/>
      <c r="BG118" s="1012"/>
      <c r="BH118" s="1012"/>
      <c r="BI118" s="1012"/>
      <c r="BJ118" s="1012"/>
      <c r="BK118" s="1012"/>
      <c r="BL118" s="1012"/>
      <c r="BM118" s="1012"/>
      <c r="BN118" s="1012"/>
      <c r="BO118" s="1012"/>
      <c r="BP118" s="1013"/>
      <c r="BQ118" s="1044" t="s">
        <v>434</v>
      </c>
      <c r="BR118" s="1045"/>
      <c r="BS118" s="1045"/>
      <c r="BT118" s="1045"/>
      <c r="BU118" s="1045"/>
      <c r="BV118" s="1045" t="s">
        <v>434</v>
      </c>
      <c r="BW118" s="1045"/>
      <c r="BX118" s="1045"/>
      <c r="BY118" s="1045"/>
      <c r="BZ118" s="1045"/>
      <c r="CA118" s="1045" t="s">
        <v>385</v>
      </c>
      <c r="CB118" s="1045"/>
      <c r="CC118" s="1045"/>
      <c r="CD118" s="1045"/>
      <c r="CE118" s="1045"/>
      <c r="CF118" s="961" t="s">
        <v>385</v>
      </c>
      <c r="CG118" s="962"/>
      <c r="CH118" s="962"/>
      <c r="CI118" s="962"/>
      <c r="CJ118" s="962"/>
      <c r="CK118" s="992"/>
      <c r="CL118" s="993"/>
      <c r="CM118" s="963" t="s">
        <v>464</v>
      </c>
      <c r="CN118" s="964"/>
      <c r="CO118" s="964"/>
      <c r="CP118" s="964"/>
      <c r="CQ118" s="964"/>
      <c r="CR118" s="964"/>
      <c r="CS118" s="964"/>
      <c r="CT118" s="964"/>
      <c r="CU118" s="964"/>
      <c r="CV118" s="964"/>
      <c r="CW118" s="964"/>
      <c r="CX118" s="964"/>
      <c r="CY118" s="964"/>
      <c r="CZ118" s="964"/>
      <c r="DA118" s="964"/>
      <c r="DB118" s="964"/>
      <c r="DC118" s="964"/>
      <c r="DD118" s="964"/>
      <c r="DE118" s="964"/>
      <c r="DF118" s="965"/>
      <c r="DG118" s="1005" t="s">
        <v>385</v>
      </c>
      <c r="DH118" s="1006"/>
      <c r="DI118" s="1006"/>
      <c r="DJ118" s="1006"/>
      <c r="DK118" s="1007"/>
      <c r="DL118" s="1008" t="s">
        <v>385</v>
      </c>
      <c r="DM118" s="1006"/>
      <c r="DN118" s="1006"/>
      <c r="DO118" s="1006"/>
      <c r="DP118" s="1007"/>
      <c r="DQ118" s="1008" t="s">
        <v>442</v>
      </c>
      <c r="DR118" s="1006"/>
      <c r="DS118" s="1006"/>
      <c r="DT118" s="1006"/>
      <c r="DU118" s="1007"/>
      <c r="DV118" s="1009" t="s">
        <v>442</v>
      </c>
      <c r="DW118" s="1010"/>
      <c r="DX118" s="1010"/>
      <c r="DY118" s="1010"/>
      <c r="DZ118" s="1011"/>
    </row>
    <row r="119" spans="1:130" s="246" customFormat="1" ht="26.25" customHeight="1" x14ac:dyDescent="0.15">
      <c r="A119" s="1105" t="s">
        <v>432</v>
      </c>
      <c r="B119" s="991"/>
      <c r="C119" s="970" t="s">
        <v>433</v>
      </c>
      <c r="D119" s="971"/>
      <c r="E119" s="971"/>
      <c r="F119" s="971"/>
      <c r="G119" s="971"/>
      <c r="H119" s="971"/>
      <c r="I119" s="971"/>
      <c r="J119" s="971"/>
      <c r="K119" s="971"/>
      <c r="L119" s="971"/>
      <c r="M119" s="971"/>
      <c r="N119" s="971"/>
      <c r="O119" s="971"/>
      <c r="P119" s="971"/>
      <c r="Q119" s="971"/>
      <c r="R119" s="971"/>
      <c r="S119" s="971"/>
      <c r="T119" s="971"/>
      <c r="U119" s="971"/>
      <c r="V119" s="971"/>
      <c r="W119" s="971"/>
      <c r="X119" s="971"/>
      <c r="Y119" s="971"/>
      <c r="Z119" s="972"/>
      <c r="AA119" s="938" t="s">
        <v>385</v>
      </c>
      <c r="AB119" s="939"/>
      <c r="AC119" s="939"/>
      <c r="AD119" s="939"/>
      <c r="AE119" s="940"/>
      <c r="AF119" s="941" t="s">
        <v>385</v>
      </c>
      <c r="AG119" s="939"/>
      <c r="AH119" s="939"/>
      <c r="AI119" s="939"/>
      <c r="AJ119" s="940"/>
      <c r="AK119" s="941" t="s">
        <v>385</v>
      </c>
      <c r="AL119" s="939"/>
      <c r="AM119" s="939"/>
      <c r="AN119" s="939"/>
      <c r="AO119" s="940"/>
      <c r="AP119" s="942" t="s">
        <v>454</v>
      </c>
      <c r="AQ119" s="943"/>
      <c r="AR119" s="943"/>
      <c r="AS119" s="943"/>
      <c r="AT119" s="944"/>
      <c r="AU119" s="949"/>
      <c r="AV119" s="950"/>
      <c r="AW119" s="950"/>
      <c r="AX119" s="950"/>
      <c r="AY119" s="950"/>
      <c r="AZ119" s="277" t="s">
        <v>184</v>
      </c>
      <c r="BA119" s="277"/>
      <c r="BB119" s="277"/>
      <c r="BC119" s="277"/>
      <c r="BD119" s="277"/>
      <c r="BE119" s="277"/>
      <c r="BF119" s="277"/>
      <c r="BG119" s="277"/>
      <c r="BH119" s="277"/>
      <c r="BI119" s="277"/>
      <c r="BJ119" s="277"/>
      <c r="BK119" s="277"/>
      <c r="BL119" s="277"/>
      <c r="BM119" s="277"/>
      <c r="BN119" s="277"/>
      <c r="BO119" s="1022" t="s">
        <v>465</v>
      </c>
      <c r="BP119" s="1053"/>
      <c r="BQ119" s="1044">
        <v>2226102</v>
      </c>
      <c r="BR119" s="1045"/>
      <c r="BS119" s="1045"/>
      <c r="BT119" s="1045"/>
      <c r="BU119" s="1045"/>
      <c r="BV119" s="1045">
        <v>2254908</v>
      </c>
      <c r="BW119" s="1045"/>
      <c r="BX119" s="1045"/>
      <c r="BY119" s="1045"/>
      <c r="BZ119" s="1045"/>
      <c r="CA119" s="1045">
        <v>2238116</v>
      </c>
      <c r="CB119" s="1045"/>
      <c r="CC119" s="1045"/>
      <c r="CD119" s="1045"/>
      <c r="CE119" s="1045"/>
      <c r="CF119" s="1046"/>
      <c r="CG119" s="1047"/>
      <c r="CH119" s="1047"/>
      <c r="CI119" s="1047"/>
      <c r="CJ119" s="1048"/>
      <c r="CK119" s="994"/>
      <c r="CL119" s="995"/>
      <c r="CM119" s="1049" t="s">
        <v>466</v>
      </c>
      <c r="CN119" s="1050"/>
      <c r="CO119" s="1050"/>
      <c r="CP119" s="1050"/>
      <c r="CQ119" s="1050"/>
      <c r="CR119" s="1050"/>
      <c r="CS119" s="1050"/>
      <c r="CT119" s="1050"/>
      <c r="CU119" s="1050"/>
      <c r="CV119" s="1050"/>
      <c r="CW119" s="1050"/>
      <c r="CX119" s="1050"/>
      <c r="CY119" s="1050"/>
      <c r="CZ119" s="1050"/>
      <c r="DA119" s="1050"/>
      <c r="DB119" s="1050"/>
      <c r="DC119" s="1050"/>
      <c r="DD119" s="1050"/>
      <c r="DE119" s="1050"/>
      <c r="DF119" s="1051"/>
      <c r="DG119" s="1052" t="s">
        <v>385</v>
      </c>
      <c r="DH119" s="1031"/>
      <c r="DI119" s="1031"/>
      <c r="DJ119" s="1031"/>
      <c r="DK119" s="1032"/>
      <c r="DL119" s="1030" t="s">
        <v>442</v>
      </c>
      <c r="DM119" s="1031"/>
      <c r="DN119" s="1031"/>
      <c r="DO119" s="1031"/>
      <c r="DP119" s="1032"/>
      <c r="DQ119" s="1030" t="s">
        <v>451</v>
      </c>
      <c r="DR119" s="1031"/>
      <c r="DS119" s="1031"/>
      <c r="DT119" s="1031"/>
      <c r="DU119" s="1032"/>
      <c r="DV119" s="1033" t="s">
        <v>451</v>
      </c>
      <c r="DW119" s="1034"/>
      <c r="DX119" s="1034"/>
      <c r="DY119" s="1034"/>
      <c r="DZ119" s="1035"/>
    </row>
    <row r="120" spans="1:130" s="246" customFormat="1" ht="26.25" customHeight="1" x14ac:dyDescent="0.15">
      <c r="A120" s="1106"/>
      <c r="B120" s="993"/>
      <c r="C120" s="963" t="s">
        <v>438</v>
      </c>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5"/>
      <c r="AA120" s="1005" t="s">
        <v>385</v>
      </c>
      <c r="AB120" s="1006"/>
      <c r="AC120" s="1006"/>
      <c r="AD120" s="1006"/>
      <c r="AE120" s="1007"/>
      <c r="AF120" s="1008" t="s">
        <v>385</v>
      </c>
      <c r="AG120" s="1006"/>
      <c r="AH120" s="1006"/>
      <c r="AI120" s="1006"/>
      <c r="AJ120" s="1007"/>
      <c r="AK120" s="1008" t="s">
        <v>385</v>
      </c>
      <c r="AL120" s="1006"/>
      <c r="AM120" s="1006"/>
      <c r="AN120" s="1006"/>
      <c r="AO120" s="1007"/>
      <c r="AP120" s="1009" t="s">
        <v>385</v>
      </c>
      <c r="AQ120" s="1010"/>
      <c r="AR120" s="1010"/>
      <c r="AS120" s="1010"/>
      <c r="AT120" s="1011"/>
      <c r="AU120" s="1036" t="s">
        <v>467</v>
      </c>
      <c r="AV120" s="1037"/>
      <c r="AW120" s="1037"/>
      <c r="AX120" s="1037"/>
      <c r="AY120" s="1038"/>
      <c r="AZ120" s="987" t="s">
        <v>468</v>
      </c>
      <c r="BA120" s="936"/>
      <c r="BB120" s="936"/>
      <c r="BC120" s="936"/>
      <c r="BD120" s="936"/>
      <c r="BE120" s="936"/>
      <c r="BF120" s="936"/>
      <c r="BG120" s="936"/>
      <c r="BH120" s="936"/>
      <c r="BI120" s="936"/>
      <c r="BJ120" s="936"/>
      <c r="BK120" s="936"/>
      <c r="BL120" s="936"/>
      <c r="BM120" s="936"/>
      <c r="BN120" s="936"/>
      <c r="BO120" s="936"/>
      <c r="BP120" s="937"/>
      <c r="BQ120" s="973">
        <v>1140729</v>
      </c>
      <c r="BR120" s="974"/>
      <c r="BS120" s="974"/>
      <c r="BT120" s="974"/>
      <c r="BU120" s="974"/>
      <c r="BV120" s="974">
        <v>1051838</v>
      </c>
      <c r="BW120" s="974"/>
      <c r="BX120" s="974"/>
      <c r="BY120" s="974"/>
      <c r="BZ120" s="974"/>
      <c r="CA120" s="974">
        <v>1084045</v>
      </c>
      <c r="CB120" s="974"/>
      <c r="CC120" s="974"/>
      <c r="CD120" s="974"/>
      <c r="CE120" s="974"/>
      <c r="CF120" s="988">
        <v>184.9</v>
      </c>
      <c r="CG120" s="989"/>
      <c r="CH120" s="989"/>
      <c r="CI120" s="989"/>
      <c r="CJ120" s="989"/>
      <c r="CK120" s="1054" t="s">
        <v>469</v>
      </c>
      <c r="CL120" s="1055"/>
      <c r="CM120" s="1055"/>
      <c r="CN120" s="1055"/>
      <c r="CO120" s="1056"/>
      <c r="CP120" s="1062" t="s">
        <v>470</v>
      </c>
      <c r="CQ120" s="1063"/>
      <c r="CR120" s="1063"/>
      <c r="CS120" s="1063"/>
      <c r="CT120" s="1063"/>
      <c r="CU120" s="1063"/>
      <c r="CV120" s="1063"/>
      <c r="CW120" s="1063"/>
      <c r="CX120" s="1063"/>
      <c r="CY120" s="1063"/>
      <c r="CZ120" s="1063"/>
      <c r="DA120" s="1063"/>
      <c r="DB120" s="1063"/>
      <c r="DC120" s="1063"/>
      <c r="DD120" s="1063"/>
      <c r="DE120" s="1063"/>
      <c r="DF120" s="1064"/>
      <c r="DG120" s="973">
        <v>391121</v>
      </c>
      <c r="DH120" s="974"/>
      <c r="DI120" s="974"/>
      <c r="DJ120" s="974"/>
      <c r="DK120" s="974"/>
      <c r="DL120" s="974">
        <v>355046</v>
      </c>
      <c r="DM120" s="974"/>
      <c r="DN120" s="974"/>
      <c r="DO120" s="974"/>
      <c r="DP120" s="974"/>
      <c r="DQ120" s="974">
        <v>312858</v>
      </c>
      <c r="DR120" s="974"/>
      <c r="DS120" s="974"/>
      <c r="DT120" s="974"/>
      <c r="DU120" s="974"/>
      <c r="DV120" s="975">
        <v>53.4</v>
      </c>
      <c r="DW120" s="975"/>
      <c r="DX120" s="975"/>
      <c r="DY120" s="975"/>
      <c r="DZ120" s="976"/>
    </row>
    <row r="121" spans="1:130" s="246" customFormat="1" ht="26.25" customHeight="1" x14ac:dyDescent="0.15">
      <c r="A121" s="1106"/>
      <c r="B121" s="993"/>
      <c r="C121" s="1014" t="s">
        <v>471</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1005" t="s">
        <v>385</v>
      </c>
      <c r="AB121" s="1006"/>
      <c r="AC121" s="1006"/>
      <c r="AD121" s="1006"/>
      <c r="AE121" s="1007"/>
      <c r="AF121" s="1008" t="s">
        <v>436</v>
      </c>
      <c r="AG121" s="1006"/>
      <c r="AH121" s="1006"/>
      <c r="AI121" s="1006"/>
      <c r="AJ121" s="1007"/>
      <c r="AK121" s="1008" t="s">
        <v>385</v>
      </c>
      <c r="AL121" s="1006"/>
      <c r="AM121" s="1006"/>
      <c r="AN121" s="1006"/>
      <c r="AO121" s="1007"/>
      <c r="AP121" s="1009" t="s">
        <v>385</v>
      </c>
      <c r="AQ121" s="1010"/>
      <c r="AR121" s="1010"/>
      <c r="AS121" s="1010"/>
      <c r="AT121" s="1011"/>
      <c r="AU121" s="1039"/>
      <c r="AV121" s="1040"/>
      <c r="AW121" s="1040"/>
      <c r="AX121" s="1040"/>
      <c r="AY121" s="1041"/>
      <c r="AZ121" s="996" t="s">
        <v>472</v>
      </c>
      <c r="BA121" s="997"/>
      <c r="BB121" s="997"/>
      <c r="BC121" s="997"/>
      <c r="BD121" s="997"/>
      <c r="BE121" s="997"/>
      <c r="BF121" s="997"/>
      <c r="BG121" s="997"/>
      <c r="BH121" s="997"/>
      <c r="BI121" s="997"/>
      <c r="BJ121" s="997"/>
      <c r="BK121" s="997"/>
      <c r="BL121" s="997"/>
      <c r="BM121" s="997"/>
      <c r="BN121" s="997"/>
      <c r="BO121" s="997"/>
      <c r="BP121" s="998"/>
      <c r="BQ121" s="966">
        <v>205637</v>
      </c>
      <c r="BR121" s="967"/>
      <c r="BS121" s="967"/>
      <c r="BT121" s="967"/>
      <c r="BU121" s="967"/>
      <c r="BV121" s="967">
        <v>186670</v>
      </c>
      <c r="BW121" s="967"/>
      <c r="BX121" s="967"/>
      <c r="BY121" s="967"/>
      <c r="BZ121" s="967"/>
      <c r="CA121" s="967">
        <v>162947</v>
      </c>
      <c r="CB121" s="967"/>
      <c r="CC121" s="967"/>
      <c r="CD121" s="967"/>
      <c r="CE121" s="967"/>
      <c r="CF121" s="961">
        <v>27.8</v>
      </c>
      <c r="CG121" s="962"/>
      <c r="CH121" s="962"/>
      <c r="CI121" s="962"/>
      <c r="CJ121" s="962"/>
      <c r="CK121" s="1057"/>
      <c r="CL121" s="1058"/>
      <c r="CM121" s="1058"/>
      <c r="CN121" s="1058"/>
      <c r="CO121" s="1059"/>
      <c r="CP121" s="1067" t="s">
        <v>473</v>
      </c>
      <c r="CQ121" s="1068"/>
      <c r="CR121" s="1068"/>
      <c r="CS121" s="1068"/>
      <c r="CT121" s="1068"/>
      <c r="CU121" s="1068"/>
      <c r="CV121" s="1068"/>
      <c r="CW121" s="1068"/>
      <c r="CX121" s="1068"/>
      <c r="CY121" s="1068"/>
      <c r="CZ121" s="1068"/>
      <c r="DA121" s="1068"/>
      <c r="DB121" s="1068"/>
      <c r="DC121" s="1068"/>
      <c r="DD121" s="1068"/>
      <c r="DE121" s="1068"/>
      <c r="DF121" s="1069"/>
      <c r="DG121" s="966">
        <v>272177</v>
      </c>
      <c r="DH121" s="967"/>
      <c r="DI121" s="967"/>
      <c r="DJ121" s="967"/>
      <c r="DK121" s="967"/>
      <c r="DL121" s="967">
        <v>256793</v>
      </c>
      <c r="DM121" s="967"/>
      <c r="DN121" s="967"/>
      <c r="DO121" s="967"/>
      <c r="DP121" s="967"/>
      <c r="DQ121" s="967">
        <v>301088</v>
      </c>
      <c r="DR121" s="967"/>
      <c r="DS121" s="967"/>
      <c r="DT121" s="967"/>
      <c r="DU121" s="967"/>
      <c r="DV121" s="968">
        <v>51.4</v>
      </c>
      <c r="DW121" s="968"/>
      <c r="DX121" s="968"/>
      <c r="DY121" s="968"/>
      <c r="DZ121" s="969"/>
    </row>
    <row r="122" spans="1:130" s="246" customFormat="1" ht="26.25" customHeight="1" x14ac:dyDescent="0.15">
      <c r="A122" s="1106"/>
      <c r="B122" s="993"/>
      <c r="C122" s="963" t="s">
        <v>450</v>
      </c>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5"/>
      <c r="AA122" s="1005" t="s">
        <v>385</v>
      </c>
      <c r="AB122" s="1006"/>
      <c r="AC122" s="1006"/>
      <c r="AD122" s="1006"/>
      <c r="AE122" s="1007"/>
      <c r="AF122" s="1008" t="s">
        <v>385</v>
      </c>
      <c r="AG122" s="1006"/>
      <c r="AH122" s="1006"/>
      <c r="AI122" s="1006"/>
      <c r="AJ122" s="1007"/>
      <c r="AK122" s="1008" t="s">
        <v>385</v>
      </c>
      <c r="AL122" s="1006"/>
      <c r="AM122" s="1006"/>
      <c r="AN122" s="1006"/>
      <c r="AO122" s="1007"/>
      <c r="AP122" s="1009" t="s">
        <v>385</v>
      </c>
      <c r="AQ122" s="1010"/>
      <c r="AR122" s="1010"/>
      <c r="AS122" s="1010"/>
      <c r="AT122" s="1011"/>
      <c r="AU122" s="1039"/>
      <c r="AV122" s="1040"/>
      <c r="AW122" s="1040"/>
      <c r="AX122" s="1040"/>
      <c r="AY122" s="1041"/>
      <c r="AZ122" s="1021" t="s">
        <v>474</v>
      </c>
      <c r="BA122" s="1012"/>
      <c r="BB122" s="1012"/>
      <c r="BC122" s="1012"/>
      <c r="BD122" s="1012"/>
      <c r="BE122" s="1012"/>
      <c r="BF122" s="1012"/>
      <c r="BG122" s="1012"/>
      <c r="BH122" s="1012"/>
      <c r="BI122" s="1012"/>
      <c r="BJ122" s="1012"/>
      <c r="BK122" s="1012"/>
      <c r="BL122" s="1012"/>
      <c r="BM122" s="1012"/>
      <c r="BN122" s="1012"/>
      <c r="BO122" s="1012"/>
      <c r="BP122" s="1013"/>
      <c r="BQ122" s="1044">
        <v>1322735</v>
      </c>
      <c r="BR122" s="1045"/>
      <c r="BS122" s="1045"/>
      <c r="BT122" s="1045"/>
      <c r="BU122" s="1045"/>
      <c r="BV122" s="1045">
        <v>1339025</v>
      </c>
      <c r="BW122" s="1045"/>
      <c r="BX122" s="1045"/>
      <c r="BY122" s="1045"/>
      <c r="BZ122" s="1045"/>
      <c r="CA122" s="1045">
        <v>1294350</v>
      </c>
      <c r="CB122" s="1045"/>
      <c r="CC122" s="1045"/>
      <c r="CD122" s="1045"/>
      <c r="CE122" s="1045"/>
      <c r="CF122" s="1065">
        <v>220.8</v>
      </c>
      <c r="CG122" s="1066"/>
      <c r="CH122" s="1066"/>
      <c r="CI122" s="1066"/>
      <c r="CJ122" s="1066"/>
      <c r="CK122" s="1057"/>
      <c r="CL122" s="1058"/>
      <c r="CM122" s="1058"/>
      <c r="CN122" s="1058"/>
      <c r="CO122" s="1059"/>
      <c r="CP122" s="1067" t="s">
        <v>475</v>
      </c>
      <c r="CQ122" s="1068"/>
      <c r="CR122" s="1068"/>
      <c r="CS122" s="1068"/>
      <c r="CT122" s="1068"/>
      <c r="CU122" s="1068"/>
      <c r="CV122" s="1068"/>
      <c r="CW122" s="1068"/>
      <c r="CX122" s="1068"/>
      <c r="CY122" s="1068"/>
      <c r="CZ122" s="1068"/>
      <c r="DA122" s="1068"/>
      <c r="DB122" s="1068"/>
      <c r="DC122" s="1068"/>
      <c r="DD122" s="1068"/>
      <c r="DE122" s="1068"/>
      <c r="DF122" s="1069"/>
      <c r="DG122" s="966">
        <v>28614</v>
      </c>
      <c r="DH122" s="967"/>
      <c r="DI122" s="967"/>
      <c r="DJ122" s="967"/>
      <c r="DK122" s="967"/>
      <c r="DL122" s="967">
        <v>24996</v>
      </c>
      <c r="DM122" s="967"/>
      <c r="DN122" s="967"/>
      <c r="DO122" s="967"/>
      <c r="DP122" s="967"/>
      <c r="DQ122" s="967">
        <v>21039</v>
      </c>
      <c r="DR122" s="967"/>
      <c r="DS122" s="967"/>
      <c r="DT122" s="967"/>
      <c r="DU122" s="967"/>
      <c r="DV122" s="968">
        <v>3.6</v>
      </c>
      <c r="DW122" s="968"/>
      <c r="DX122" s="968"/>
      <c r="DY122" s="968"/>
      <c r="DZ122" s="969"/>
    </row>
    <row r="123" spans="1:130" s="246" customFormat="1" ht="26.25" customHeight="1" x14ac:dyDescent="0.15">
      <c r="A123" s="1106"/>
      <c r="B123" s="993"/>
      <c r="C123" s="963" t="s">
        <v>459</v>
      </c>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5"/>
      <c r="AA123" s="1005" t="s">
        <v>385</v>
      </c>
      <c r="AB123" s="1006"/>
      <c r="AC123" s="1006"/>
      <c r="AD123" s="1006"/>
      <c r="AE123" s="1007"/>
      <c r="AF123" s="1008" t="s">
        <v>385</v>
      </c>
      <c r="AG123" s="1006"/>
      <c r="AH123" s="1006"/>
      <c r="AI123" s="1006"/>
      <c r="AJ123" s="1007"/>
      <c r="AK123" s="1008" t="s">
        <v>385</v>
      </c>
      <c r="AL123" s="1006"/>
      <c r="AM123" s="1006"/>
      <c r="AN123" s="1006"/>
      <c r="AO123" s="1007"/>
      <c r="AP123" s="1009" t="s">
        <v>454</v>
      </c>
      <c r="AQ123" s="1010"/>
      <c r="AR123" s="1010"/>
      <c r="AS123" s="1010"/>
      <c r="AT123" s="1011"/>
      <c r="AU123" s="1042"/>
      <c r="AV123" s="1043"/>
      <c r="AW123" s="1043"/>
      <c r="AX123" s="1043"/>
      <c r="AY123" s="1043"/>
      <c r="AZ123" s="277" t="s">
        <v>184</v>
      </c>
      <c r="BA123" s="277"/>
      <c r="BB123" s="277"/>
      <c r="BC123" s="277"/>
      <c r="BD123" s="277"/>
      <c r="BE123" s="277"/>
      <c r="BF123" s="277"/>
      <c r="BG123" s="277"/>
      <c r="BH123" s="277"/>
      <c r="BI123" s="277"/>
      <c r="BJ123" s="277"/>
      <c r="BK123" s="277"/>
      <c r="BL123" s="277"/>
      <c r="BM123" s="277"/>
      <c r="BN123" s="277"/>
      <c r="BO123" s="1022" t="s">
        <v>476</v>
      </c>
      <c r="BP123" s="1053"/>
      <c r="BQ123" s="1112">
        <v>2669101</v>
      </c>
      <c r="BR123" s="1113"/>
      <c r="BS123" s="1113"/>
      <c r="BT123" s="1113"/>
      <c r="BU123" s="1113"/>
      <c r="BV123" s="1113">
        <v>2577533</v>
      </c>
      <c r="BW123" s="1113"/>
      <c r="BX123" s="1113"/>
      <c r="BY123" s="1113"/>
      <c r="BZ123" s="1113"/>
      <c r="CA123" s="1113">
        <v>2541342</v>
      </c>
      <c r="CB123" s="1113"/>
      <c r="CC123" s="1113"/>
      <c r="CD123" s="1113"/>
      <c r="CE123" s="1113"/>
      <c r="CF123" s="1046"/>
      <c r="CG123" s="1047"/>
      <c r="CH123" s="1047"/>
      <c r="CI123" s="1047"/>
      <c r="CJ123" s="1048"/>
      <c r="CK123" s="1057"/>
      <c r="CL123" s="1058"/>
      <c r="CM123" s="1058"/>
      <c r="CN123" s="1058"/>
      <c r="CO123" s="1059"/>
      <c r="CP123" s="1067" t="s">
        <v>477</v>
      </c>
      <c r="CQ123" s="1068"/>
      <c r="CR123" s="1068"/>
      <c r="CS123" s="1068"/>
      <c r="CT123" s="1068"/>
      <c r="CU123" s="1068"/>
      <c r="CV123" s="1068"/>
      <c r="CW123" s="1068"/>
      <c r="CX123" s="1068"/>
      <c r="CY123" s="1068"/>
      <c r="CZ123" s="1068"/>
      <c r="DA123" s="1068"/>
      <c r="DB123" s="1068"/>
      <c r="DC123" s="1068"/>
      <c r="DD123" s="1068"/>
      <c r="DE123" s="1068"/>
      <c r="DF123" s="1069"/>
      <c r="DG123" s="1005" t="s">
        <v>385</v>
      </c>
      <c r="DH123" s="1006"/>
      <c r="DI123" s="1006"/>
      <c r="DJ123" s="1006"/>
      <c r="DK123" s="1007"/>
      <c r="DL123" s="1008" t="s">
        <v>385</v>
      </c>
      <c r="DM123" s="1006"/>
      <c r="DN123" s="1006"/>
      <c r="DO123" s="1006"/>
      <c r="DP123" s="1007"/>
      <c r="DQ123" s="1008" t="s">
        <v>385</v>
      </c>
      <c r="DR123" s="1006"/>
      <c r="DS123" s="1006"/>
      <c r="DT123" s="1006"/>
      <c r="DU123" s="1007"/>
      <c r="DV123" s="1009" t="s">
        <v>385</v>
      </c>
      <c r="DW123" s="1010"/>
      <c r="DX123" s="1010"/>
      <c r="DY123" s="1010"/>
      <c r="DZ123" s="1011"/>
    </row>
    <row r="124" spans="1:130" s="246" customFormat="1" ht="26.25" customHeight="1" thickBot="1" x14ac:dyDescent="0.2">
      <c r="A124" s="1106"/>
      <c r="B124" s="993"/>
      <c r="C124" s="963" t="s">
        <v>462</v>
      </c>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5"/>
      <c r="AA124" s="1005" t="s">
        <v>385</v>
      </c>
      <c r="AB124" s="1006"/>
      <c r="AC124" s="1006"/>
      <c r="AD124" s="1006"/>
      <c r="AE124" s="1007"/>
      <c r="AF124" s="1008" t="s">
        <v>385</v>
      </c>
      <c r="AG124" s="1006"/>
      <c r="AH124" s="1006"/>
      <c r="AI124" s="1006"/>
      <c r="AJ124" s="1007"/>
      <c r="AK124" s="1008" t="s">
        <v>385</v>
      </c>
      <c r="AL124" s="1006"/>
      <c r="AM124" s="1006"/>
      <c r="AN124" s="1006"/>
      <c r="AO124" s="1007"/>
      <c r="AP124" s="1009" t="s">
        <v>127</v>
      </c>
      <c r="AQ124" s="1010"/>
      <c r="AR124" s="1010"/>
      <c r="AS124" s="1010"/>
      <c r="AT124" s="1011"/>
      <c r="AU124" s="1108" t="s">
        <v>478</v>
      </c>
      <c r="AV124" s="1109"/>
      <c r="AW124" s="1109"/>
      <c r="AX124" s="1109"/>
      <c r="AY124" s="1109"/>
      <c r="AZ124" s="1109"/>
      <c r="BA124" s="1109"/>
      <c r="BB124" s="1109"/>
      <c r="BC124" s="1109"/>
      <c r="BD124" s="1109"/>
      <c r="BE124" s="1109"/>
      <c r="BF124" s="1109"/>
      <c r="BG124" s="1109"/>
      <c r="BH124" s="1109"/>
      <c r="BI124" s="1109"/>
      <c r="BJ124" s="1109"/>
      <c r="BK124" s="1109"/>
      <c r="BL124" s="1109"/>
      <c r="BM124" s="1109"/>
      <c r="BN124" s="1109"/>
      <c r="BO124" s="1109"/>
      <c r="BP124" s="1110"/>
      <c r="BQ124" s="1111" t="s">
        <v>385</v>
      </c>
      <c r="BR124" s="1075"/>
      <c r="BS124" s="1075"/>
      <c r="BT124" s="1075"/>
      <c r="BU124" s="1075"/>
      <c r="BV124" s="1075" t="s">
        <v>385</v>
      </c>
      <c r="BW124" s="1075"/>
      <c r="BX124" s="1075"/>
      <c r="BY124" s="1075"/>
      <c r="BZ124" s="1075"/>
      <c r="CA124" s="1075" t="s">
        <v>385</v>
      </c>
      <c r="CB124" s="1075"/>
      <c r="CC124" s="1075"/>
      <c r="CD124" s="1075"/>
      <c r="CE124" s="1075"/>
      <c r="CF124" s="1076"/>
      <c r="CG124" s="1077"/>
      <c r="CH124" s="1077"/>
      <c r="CI124" s="1077"/>
      <c r="CJ124" s="1078"/>
      <c r="CK124" s="1060"/>
      <c r="CL124" s="1060"/>
      <c r="CM124" s="1060"/>
      <c r="CN124" s="1060"/>
      <c r="CO124" s="1061"/>
      <c r="CP124" s="1067" t="s">
        <v>479</v>
      </c>
      <c r="CQ124" s="1068"/>
      <c r="CR124" s="1068"/>
      <c r="CS124" s="1068"/>
      <c r="CT124" s="1068"/>
      <c r="CU124" s="1068"/>
      <c r="CV124" s="1068"/>
      <c r="CW124" s="1068"/>
      <c r="CX124" s="1068"/>
      <c r="CY124" s="1068"/>
      <c r="CZ124" s="1068"/>
      <c r="DA124" s="1068"/>
      <c r="DB124" s="1068"/>
      <c r="DC124" s="1068"/>
      <c r="DD124" s="1068"/>
      <c r="DE124" s="1068"/>
      <c r="DF124" s="1069"/>
      <c r="DG124" s="1052" t="s">
        <v>385</v>
      </c>
      <c r="DH124" s="1031"/>
      <c r="DI124" s="1031"/>
      <c r="DJ124" s="1031"/>
      <c r="DK124" s="1032"/>
      <c r="DL124" s="1030" t="s">
        <v>451</v>
      </c>
      <c r="DM124" s="1031"/>
      <c r="DN124" s="1031"/>
      <c r="DO124" s="1031"/>
      <c r="DP124" s="1032"/>
      <c r="DQ124" s="1030" t="s">
        <v>385</v>
      </c>
      <c r="DR124" s="1031"/>
      <c r="DS124" s="1031"/>
      <c r="DT124" s="1031"/>
      <c r="DU124" s="1032"/>
      <c r="DV124" s="1033" t="s">
        <v>385</v>
      </c>
      <c r="DW124" s="1034"/>
      <c r="DX124" s="1034"/>
      <c r="DY124" s="1034"/>
      <c r="DZ124" s="1035"/>
    </row>
    <row r="125" spans="1:130" s="246" customFormat="1" ht="26.25" customHeight="1" x14ac:dyDescent="0.15">
      <c r="A125" s="1106"/>
      <c r="B125" s="993"/>
      <c r="C125" s="963" t="s">
        <v>464</v>
      </c>
      <c r="D125" s="964"/>
      <c r="E125" s="964"/>
      <c r="F125" s="964"/>
      <c r="G125" s="964"/>
      <c r="H125" s="964"/>
      <c r="I125" s="964"/>
      <c r="J125" s="964"/>
      <c r="K125" s="964"/>
      <c r="L125" s="964"/>
      <c r="M125" s="964"/>
      <c r="N125" s="964"/>
      <c r="O125" s="964"/>
      <c r="P125" s="964"/>
      <c r="Q125" s="964"/>
      <c r="R125" s="964"/>
      <c r="S125" s="964"/>
      <c r="T125" s="964"/>
      <c r="U125" s="964"/>
      <c r="V125" s="964"/>
      <c r="W125" s="964"/>
      <c r="X125" s="964"/>
      <c r="Y125" s="964"/>
      <c r="Z125" s="965"/>
      <c r="AA125" s="1005" t="s">
        <v>385</v>
      </c>
      <c r="AB125" s="1006"/>
      <c r="AC125" s="1006"/>
      <c r="AD125" s="1006"/>
      <c r="AE125" s="1007"/>
      <c r="AF125" s="1008" t="s">
        <v>385</v>
      </c>
      <c r="AG125" s="1006"/>
      <c r="AH125" s="1006"/>
      <c r="AI125" s="1006"/>
      <c r="AJ125" s="1007"/>
      <c r="AK125" s="1008" t="s">
        <v>436</v>
      </c>
      <c r="AL125" s="1006"/>
      <c r="AM125" s="1006"/>
      <c r="AN125" s="1006"/>
      <c r="AO125" s="1007"/>
      <c r="AP125" s="1009" t="s">
        <v>385</v>
      </c>
      <c r="AQ125" s="1010"/>
      <c r="AR125" s="1010"/>
      <c r="AS125" s="1010"/>
      <c r="AT125" s="101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0" t="s">
        <v>480</v>
      </c>
      <c r="CL125" s="1055"/>
      <c r="CM125" s="1055"/>
      <c r="CN125" s="1055"/>
      <c r="CO125" s="1056"/>
      <c r="CP125" s="987" t="s">
        <v>481</v>
      </c>
      <c r="CQ125" s="936"/>
      <c r="CR125" s="936"/>
      <c r="CS125" s="936"/>
      <c r="CT125" s="936"/>
      <c r="CU125" s="936"/>
      <c r="CV125" s="936"/>
      <c r="CW125" s="936"/>
      <c r="CX125" s="936"/>
      <c r="CY125" s="936"/>
      <c r="CZ125" s="936"/>
      <c r="DA125" s="936"/>
      <c r="DB125" s="936"/>
      <c r="DC125" s="936"/>
      <c r="DD125" s="936"/>
      <c r="DE125" s="936"/>
      <c r="DF125" s="937"/>
      <c r="DG125" s="973" t="s">
        <v>385</v>
      </c>
      <c r="DH125" s="974"/>
      <c r="DI125" s="974"/>
      <c r="DJ125" s="974"/>
      <c r="DK125" s="974"/>
      <c r="DL125" s="974" t="s">
        <v>385</v>
      </c>
      <c r="DM125" s="974"/>
      <c r="DN125" s="974"/>
      <c r="DO125" s="974"/>
      <c r="DP125" s="974"/>
      <c r="DQ125" s="974" t="s">
        <v>385</v>
      </c>
      <c r="DR125" s="974"/>
      <c r="DS125" s="974"/>
      <c r="DT125" s="974"/>
      <c r="DU125" s="974"/>
      <c r="DV125" s="975" t="s">
        <v>385</v>
      </c>
      <c r="DW125" s="975"/>
      <c r="DX125" s="975"/>
      <c r="DY125" s="975"/>
      <c r="DZ125" s="976"/>
    </row>
    <row r="126" spans="1:130" s="246" customFormat="1" ht="26.25" customHeight="1" thickBot="1" x14ac:dyDescent="0.2">
      <c r="A126" s="1106"/>
      <c r="B126" s="993"/>
      <c r="C126" s="963" t="s">
        <v>466</v>
      </c>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5"/>
      <c r="AA126" s="1005" t="s">
        <v>436</v>
      </c>
      <c r="AB126" s="1006"/>
      <c r="AC126" s="1006"/>
      <c r="AD126" s="1006"/>
      <c r="AE126" s="1007"/>
      <c r="AF126" s="1008" t="s">
        <v>385</v>
      </c>
      <c r="AG126" s="1006"/>
      <c r="AH126" s="1006"/>
      <c r="AI126" s="1006"/>
      <c r="AJ126" s="1007"/>
      <c r="AK126" s="1008" t="s">
        <v>385</v>
      </c>
      <c r="AL126" s="1006"/>
      <c r="AM126" s="1006"/>
      <c r="AN126" s="1006"/>
      <c r="AO126" s="1007"/>
      <c r="AP126" s="1009" t="s">
        <v>436</v>
      </c>
      <c r="AQ126" s="1010"/>
      <c r="AR126" s="1010"/>
      <c r="AS126" s="1010"/>
      <c r="AT126" s="101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1"/>
      <c r="CL126" s="1058"/>
      <c r="CM126" s="1058"/>
      <c r="CN126" s="1058"/>
      <c r="CO126" s="1059"/>
      <c r="CP126" s="996" t="s">
        <v>482</v>
      </c>
      <c r="CQ126" s="997"/>
      <c r="CR126" s="997"/>
      <c r="CS126" s="997"/>
      <c r="CT126" s="997"/>
      <c r="CU126" s="997"/>
      <c r="CV126" s="997"/>
      <c r="CW126" s="997"/>
      <c r="CX126" s="997"/>
      <c r="CY126" s="997"/>
      <c r="CZ126" s="997"/>
      <c r="DA126" s="997"/>
      <c r="DB126" s="997"/>
      <c r="DC126" s="997"/>
      <c r="DD126" s="997"/>
      <c r="DE126" s="997"/>
      <c r="DF126" s="998"/>
      <c r="DG126" s="966" t="s">
        <v>385</v>
      </c>
      <c r="DH126" s="967"/>
      <c r="DI126" s="967"/>
      <c r="DJ126" s="967"/>
      <c r="DK126" s="967"/>
      <c r="DL126" s="967" t="s">
        <v>385</v>
      </c>
      <c r="DM126" s="967"/>
      <c r="DN126" s="967"/>
      <c r="DO126" s="967"/>
      <c r="DP126" s="967"/>
      <c r="DQ126" s="967" t="s">
        <v>385</v>
      </c>
      <c r="DR126" s="967"/>
      <c r="DS126" s="967"/>
      <c r="DT126" s="967"/>
      <c r="DU126" s="967"/>
      <c r="DV126" s="968" t="s">
        <v>436</v>
      </c>
      <c r="DW126" s="968"/>
      <c r="DX126" s="968"/>
      <c r="DY126" s="968"/>
      <c r="DZ126" s="969"/>
    </row>
    <row r="127" spans="1:130" s="246" customFormat="1" ht="26.25" customHeight="1" x14ac:dyDescent="0.15">
      <c r="A127" s="1107"/>
      <c r="B127" s="995"/>
      <c r="C127" s="1049" t="s">
        <v>483</v>
      </c>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1"/>
      <c r="AA127" s="1005" t="s">
        <v>385</v>
      </c>
      <c r="AB127" s="1006"/>
      <c r="AC127" s="1006"/>
      <c r="AD127" s="1006"/>
      <c r="AE127" s="1007"/>
      <c r="AF127" s="1008" t="s">
        <v>385</v>
      </c>
      <c r="AG127" s="1006"/>
      <c r="AH127" s="1006"/>
      <c r="AI127" s="1006"/>
      <c r="AJ127" s="1007"/>
      <c r="AK127" s="1008" t="s">
        <v>385</v>
      </c>
      <c r="AL127" s="1006"/>
      <c r="AM127" s="1006"/>
      <c r="AN127" s="1006"/>
      <c r="AO127" s="1007"/>
      <c r="AP127" s="1009" t="s">
        <v>436</v>
      </c>
      <c r="AQ127" s="1010"/>
      <c r="AR127" s="1010"/>
      <c r="AS127" s="1010"/>
      <c r="AT127" s="1011"/>
      <c r="AU127" s="282"/>
      <c r="AV127" s="282"/>
      <c r="AW127" s="282"/>
      <c r="AX127" s="1079" t="s">
        <v>484</v>
      </c>
      <c r="AY127" s="1080"/>
      <c r="AZ127" s="1080"/>
      <c r="BA127" s="1080"/>
      <c r="BB127" s="1080"/>
      <c r="BC127" s="1080"/>
      <c r="BD127" s="1080"/>
      <c r="BE127" s="1081"/>
      <c r="BF127" s="1082" t="s">
        <v>485</v>
      </c>
      <c r="BG127" s="1080"/>
      <c r="BH127" s="1080"/>
      <c r="BI127" s="1080"/>
      <c r="BJ127" s="1080"/>
      <c r="BK127" s="1080"/>
      <c r="BL127" s="1081"/>
      <c r="BM127" s="1082" t="s">
        <v>486</v>
      </c>
      <c r="BN127" s="1080"/>
      <c r="BO127" s="1080"/>
      <c r="BP127" s="1080"/>
      <c r="BQ127" s="1080"/>
      <c r="BR127" s="1080"/>
      <c r="BS127" s="1081"/>
      <c r="BT127" s="1082" t="s">
        <v>487</v>
      </c>
      <c r="BU127" s="1080"/>
      <c r="BV127" s="1080"/>
      <c r="BW127" s="1080"/>
      <c r="BX127" s="1080"/>
      <c r="BY127" s="1080"/>
      <c r="BZ127" s="1104"/>
      <c r="CA127" s="282"/>
      <c r="CB127" s="282"/>
      <c r="CC127" s="282"/>
      <c r="CD127" s="283"/>
      <c r="CE127" s="283"/>
      <c r="CF127" s="283"/>
      <c r="CG127" s="280"/>
      <c r="CH127" s="280"/>
      <c r="CI127" s="280"/>
      <c r="CJ127" s="281"/>
      <c r="CK127" s="1071"/>
      <c r="CL127" s="1058"/>
      <c r="CM127" s="1058"/>
      <c r="CN127" s="1058"/>
      <c r="CO127" s="1059"/>
      <c r="CP127" s="996" t="s">
        <v>488</v>
      </c>
      <c r="CQ127" s="997"/>
      <c r="CR127" s="997"/>
      <c r="CS127" s="997"/>
      <c r="CT127" s="997"/>
      <c r="CU127" s="997"/>
      <c r="CV127" s="997"/>
      <c r="CW127" s="997"/>
      <c r="CX127" s="997"/>
      <c r="CY127" s="997"/>
      <c r="CZ127" s="997"/>
      <c r="DA127" s="997"/>
      <c r="DB127" s="997"/>
      <c r="DC127" s="997"/>
      <c r="DD127" s="997"/>
      <c r="DE127" s="997"/>
      <c r="DF127" s="998"/>
      <c r="DG127" s="966" t="s">
        <v>385</v>
      </c>
      <c r="DH127" s="967"/>
      <c r="DI127" s="967"/>
      <c r="DJ127" s="967"/>
      <c r="DK127" s="967"/>
      <c r="DL127" s="967" t="s">
        <v>385</v>
      </c>
      <c r="DM127" s="967"/>
      <c r="DN127" s="967"/>
      <c r="DO127" s="967"/>
      <c r="DP127" s="967"/>
      <c r="DQ127" s="967" t="s">
        <v>385</v>
      </c>
      <c r="DR127" s="967"/>
      <c r="DS127" s="967"/>
      <c r="DT127" s="967"/>
      <c r="DU127" s="967"/>
      <c r="DV127" s="968" t="s">
        <v>385</v>
      </c>
      <c r="DW127" s="968"/>
      <c r="DX127" s="968"/>
      <c r="DY127" s="968"/>
      <c r="DZ127" s="969"/>
    </row>
    <row r="128" spans="1:130" s="246" customFormat="1" ht="26.25" customHeight="1" thickBot="1" x14ac:dyDescent="0.2">
      <c r="A128" s="1090" t="s">
        <v>489</v>
      </c>
      <c r="B128" s="1091"/>
      <c r="C128" s="1091"/>
      <c r="D128" s="1091"/>
      <c r="E128" s="1091"/>
      <c r="F128" s="1091"/>
      <c r="G128" s="1091"/>
      <c r="H128" s="1091"/>
      <c r="I128" s="1091"/>
      <c r="J128" s="1091"/>
      <c r="K128" s="1091"/>
      <c r="L128" s="1091"/>
      <c r="M128" s="1091"/>
      <c r="N128" s="1091"/>
      <c r="O128" s="1091"/>
      <c r="P128" s="1091"/>
      <c r="Q128" s="1091"/>
      <c r="R128" s="1091"/>
      <c r="S128" s="1091"/>
      <c r="T128" s="1091"/>
      <c r="U128" s="1091"/>
      <c r="V128" s="1091"/>
      <c r="W128" s="1092" t="s">
        <v>490</v>
      </c>
      <c r="X128" s="1092"/>
      <c r="Y128" s="1092"/>
      <c r="Z128" s="1093"/>
      <c r="AA128" s="1094" t="s">
        <v>491</v>
      </c>
      <c r="AB128" s="1095"/>
      <c r="AC128" s="1095"/>
      <c r="AD128" s="1095"/>
      <c r="AE128" s="1096"/>
      <c r="AF128" s="1097" t="s">
        <v>385</v>
      </c>
      <c r="AG128" s="1095"/>
      <c r="AH128" s="1095"/>
      <c r="AI128" s="1095"/>
      <c r="AJ128" s="1096"/>
      <c r="AK128" s="1097" t="s">
        <v>385</v>
      </c>
      <c r="AL128" s="1095"/>
      <c r="AM128" s="1095"/>
      <c r="AN128" s="1095"/>
      <c r="AO128" s="1096"/>
      <c r="AP128" s="1098"/>
      <c r="AQ128" s="1099"/>
      <c r="AR128" s="1099"/>
      <c r="AS128" s="1099"/>
      <c r="AT128" s="1100"/>
      <c r="AU128" s="282"/>
      <c r="AV128" s="282"/>
      <c r="AW128" s="282"/>
      <c r="AX128" s="935" t="s">
        <v>492</v>
      </c>
      <c r="AY128" s="936"/>
      <c r="AZ128" s="936"/>
      <c r="BA128" s="936"/>
      <c r="BB128" s="936"/>
      <c r="BC128" s="936"/>
      <c r="BD128" s="936"/>
      <c r="BE128" s="937"/>
      <c r="BF128" s="1101" t="s">
        <v>458</v>
      </c>
      <c r="BG128" s="1102"/>
      <c r="BH128" s="1102"/>
      <c r="BI128" s="1102"/>
      <c r="BJ128" s="1102"/>
      <c r="BK128" s="1102"/>
      <c r="BL128" s="1103"/>
      <c r="BM128" s="1101">
        <v>15</v>
      </c>
      <c r="BN128" s="1102"/>
      <c r="BO128" s="1102"/>
      <c r="BP128" s="1102"/>
      <c r="BQ128" s="1102"/>
      <c r="BR128" s="1102"/>
      <c r="BS128" s="1103"/>
      <c r="BT128" s="1101">
        <v>20</v>
      </c>
      <c r="BU128" s="1102"/>
      <c r="BV128" s="1102"/>
      <c r="BW128" s="1102"/>
      <c r="BX128" s="1102"/>
      <c r="BY128" s="1102"/>
      <c r="BZ128" s="1126"/>
      <c r="CA128" s="283"/>
      <c r="CB128" s="283"/>
      <c r="CC128" s="283"/>
      <c r="CD128" s="283"/>
      <c r="CE128" s="283"/>
      <c r="CF128" s="283"/>
      <c r="CG128" s="280"/>
      <c r="CH128" s="280"/>
      <c r="CI128" s="280"/>
      <c r="CJ128" s="281"/>
      <c r="CK128" s="1072"/>
      <c r="CL128" s="1073"/>
      <c r="CM128" s="1073"/>
      <c r="CN128" s="1073"/>
      <c r="CO128" s="1074"/>
      <c r="CP128" s="1083" t="s">
        <v>493</v>
      </c>
      <c r="CQ128" s="1084"/>
      <c r="CR128" s="1084"/>
      <c r="CS128" s="1084"/>
      <c r="CT128" s="1084"/>
      <c r="CU128" s="1084"/>
      <c r="CV128" s="1084"/>
      <c r="CW128" s="1084"/>
      <c r="CX128" s="1084"/>
      <c r="CY128" s="1084"/>
      <c r="CZ128" s="1084"/>
      <c r="DA128" s="1084"/>
      <c r="DB128" s="1084"/>
      <c r="DC128" s="1084"/>
      <c r="DD128" s="1084"/>
      <c r="DE128" s="1084"/>
      <c r="DF128" s="1085"/>
      <c r="DG128" s="1086" t="s">
        <v>451</v>
      </c>
      <c r="DH128" s="1087"/>
      <c r="DI128" s="1087"/>
      <c r="DJ128" s="1087"/>
      <c r="DK128" s="1087"/>
      <c r="DL128" s="1087" t="s">
        <v>385</v>
      </c>
      <c r="DM128" s="1087"/>
      <c r="DN128" s="1087"/>
      <c r="DO128" s="1087"/>
      <c r="DP128" s="1087"/>
      <c r="DQ128" s="1087" t="s">
        <v>385</v>
      </c>
      <c r="DR128" s="1087"/>
      <c r="DS128" s="1087"/>
      <c r="DT128" s="1087"/>
      <c r="DU128" s="1087"/>
      <c r="DV128" s="1088" t="s">
        <v>385</v>
      </c>
      <c r="DW128" s="1088"/>
      <c r="DX128" s="1088"/>
      <c r="DY128" s="1088"/>
      <c r="DZ128" s="1089"/>
    </row>
    <row r="129" spans="1:131" s="246" customFormat="1" ht="26.25" customHeight="1" x14ac:dyDescent="0.15">
      <c r="A129" s="977" t="s">
        <v>106</v>
      </c>
      <c r="B129" s="978"/>
      <c r="C129" s="978"/>
      <c r="D129" s="978"/>
      <c r="E129" s="978"/>
      <c r="F129" s="978"/>
      <c r="G129" s="978"/>
      <c r="H129" s="978"/>
      <c r="I129" s="978"/>
      <c r="J129" s="978"/>
      <c r="K129" s="978"/>
      <c r="L129" s="978"/>
      <c r="M129" s="978"/>
      <c r="N129" s="978"/>
      <c r="O129" s="978"/>
      <c r="P129" s="978"/>
      <c r="Q129" s="978"/>
      <c r="R129" s="978"/>
      <c r="S129" s="978"/>
      <c r="T129" s="978"/>
      <c r="U129" s="978"/>
      <c r="V129" s="978"/>
      <c r="W129" s="1120" t="s">
        <v>494</v>
      </c>
      <c r="X129" s="1121"/>
      <c r="Y129" s="1121"/>
      <c r="Z129" s="1122"/>
      <c r="AA129" s="1005">
        <v>817892</v>
      </c>
      <c r="AB129" s="1006"/>
      <c r="AC129" s="1006"/>
      <c r="AD129" s="1006"/>
      <c r="AE129" s="1007"/>
      <c r="AF129" s="1008">
        <v>753360</v>
      </c>
      <c r="AG129" s="1006"/>
      <c r="AH129" s="1006"/>
      <c r="AI129" s="1006"/>
      <c r="AJ129" s="1007"/>
      <c r="AK129" s="1008">
        <v>704460</v>
      </c>
      <c r="AL129" s="1006"/>
      <c r="AM129" s="1006"/>
      <c r="AN129" s="1006"/>
      <c r="AO129" s="1007"/>
      <c r="AP129" s="1123"/>
      <c r="AQ129" s="1124"/>
      <c r="AR129" s="1124"/>
      <c r="AS129" s="1124"/>
      <c r="AT129" s="1125"/>
      <c r="AU129" s="284"/>
      <c r="AV129" s="284"/>
      <c r="AW129" s="284"/>
      <c r="AX129" s="1114" t="s">
        <v>495</v>
      </c>
      <c r="AY129" s="997"/>
      <c r="AZ129" s="997"/>
      <c r="BA129" s="997"/>
      <c r="BB129" s="997"/>
      <c r="BC129" s="997"/>
      <c r="BD129" s="997"/>
      <c r="BE129" s="998"/>
      <c r="BF129" s="1115" t="s">
        <v>496</v>
      </c>
      <c r="BG129" s="1116"/>
      <c r="BH129" s="1116"/>
      <c r="BI129" s="1116"/>
      <c r="BJ129" s="1116"/>
      <c r="BK129" s="1116"/>
      <c r="BL129" s="1117"/>
      <c r="BM129" s="1115">
        <v>20</v>
      </c>
      <c r="BN129" s="1116"/>
      <c r="BO129" s="1116"/>
      <c r="BP129" s="1116"/>
      <c r="BQ129" s="1116"/>
      <c r="BR129" s="1116"/>
      <c r="BS129" s="1117"/>
      <c r="BT129" s="1115">
        <v>30</v>
      </c>
      <c r="BU129" s="1118"/>
      <c r="BV129" s="1118"/>
      <c r="BW129" s="1118"/>
      <c r="BX129" s="1118"/>
      <c r="BY129" s="1118"/>
      <c r="BZ129" s="111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77" t="s">
        <v>497</v>
      </c>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1120" t="s">
        <v>498</v>
      </c>
      <c r="X130" s="1121"/>
      <c r="Y130" s="1121"/>
      <c r="Z130" s="1122"/>
      <c r="AA130" s="1005">
        <v>155389</v>
      </c>
      <c r="AB130" s="1006"/>
      <c r="AC130" s="1006"/>
      <c r="AD130" s="1006"/>
      <c r="AE130" s="1007"/>
      <c r="AF130" s="1008">
        <v>135045</v>
      </c>
      <c r="AG130" s="1006"/>
      <c r="AH130" s="1006"/>
      <c r="AI130" s="1006"/>
      <c r="AJ130" s="1007"/>
      <c r="AK130" s="1008">
        <v>118151</v>
      </c>
      <c r="AL130" s="1006"/>
      <c r="AM130" s="1006"/>
      <c r="AN130" s="1006"/>
      <c r="AO130" s="1007"/>
      <c r="AP130" s="1123"/>
      <c r="AQ130" s="1124"/>
      <c r="AR130" s="1124"/>
      <c r="AS130" s="1124"/>
      <c r="AT130" s="1125"/>
      <c r="AU130" s="284"/>
      <c r="AV130" s="284"/>
      <c r="AW130" s="284"/>
      <c r="AX130" s="1114" t="s">
        <v>499</v>
      </c>
      <c r="AY130" s="997"/>
      <c r="AZ130" s="997"/>
      <c r="BA130" s="997"/>
      <c r="BB130" s="997"/>
      <c r="BC130" s="997"/>
      <c r="BD130" s="997"/>
      <c r="BE130" s="998"/>
      <c r="BF130" s="1151">
        <v>7.9</v>
      </c>
      <c r="BG130" s="1152"/>
      <c r="BH130" s="1152"/>
      <c r="BI130" s="1152"/>
      <c r="BJ130" s="1152"/>
      <c r="BK130" s="1152"/>
      <c r="BL130" s="1153"/>
      <c r="BM130" s="1151">
        <v>25</v>
      </c>
      <c r="BN130" s="1152"/>
      <c r="BO130" s="1152"/>
      <c r="BP130" s="1152"/>
      <c r="BQ130" s="1152"/>
      <c r="BR130" s="1152"/>
      <c r="BS130" s="1153"/>
      <c r="BT130" s="1151">
        <v>35</v>
      </c>
      <c r="BU130" s="1154"/>
      <c r="BV130" s="1154"/>
      <c r="BW130" s="1154"/>
      <c r="BX130" s="1154"/>
      <c r="BY130" s="1154"/>
      <c r="BZ130" s="115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56"/>
      <c r="B131" s="1157"/>
      <c r="C131" s="1157"/>
      <c r="D131" s="1157"/>
      <c r="E131" s="1157"/>
      <c r="F131" s="1157"/>
      <c r="G131" s="1157"/>
      <c r="H131" s="1157"/>
      <c r="I131" s="1157"/>
      <c r="J131" s="1157"/>
      <c r="K131" s="1157"/>
      <c r="L131" s="1157"/>
      <c r="M131" s="1157"/>
      <c r="N131" s="1157"/>
      <c r="O131" s="1157"/>
      <c r="P131" s="1157"/>
      <c r="Q131" s="1157"/>
      <c r="R131" s="1157"/>
      <c r="S131" s="1157"/>
      <c r="T131" s="1157"/>
      <c r="U131" s="1157"/>
      <c r="V131" s="1157"/>
      <c r="W131" s="1158" t="s">
        <v>500</v>
      </c>
      <c r="X131" s="1159"/>
      <c r="Y131" s="1159"/>
      <c r="Z131" s="1160"/>
      <c r="AA131" s="1052">
        <v>662503</v>
      </c>
      <c r="AB131" s="1031"/>
      <c r="AC131" s="1031"/>
      <c r="AD131" s="1031"/>
      <c r="AE131" s="1032"/>
      <c r="AF131" s="1030">
        <v>618315</v>
      </c>
      <c r="AG131" s="1031"/>
      <c r="AH131" s="1031"/>
      <c r="AI131" s="1031"/>
      <c r="AJ131" s="1032"/>
      <c r="AK131" s="1030">
        <v>586309</v>
      </c>
      <c r="AL131" s="1031"/>
      <c r="AM131" s="1031"/>
      <c r="AN131" s="1031"/>
      <c r="AO131" s="1032"/>
      <c r="AP131" s="1161"/>
      <c r="AQ131" s="1162"/>
      <c r="AR131" s="1162"/>
      <c r="AS131" s="1162"/>
      <c r="AT131" s="1163"/>
      <c r="AU131" s="284"/>
      <c r="AV131" s="284"/>
      <c r="AW131" s="284"/>
      <c r="AX131" s="1133" t="s">
        <v>501</v>
      </c>
      <c r="AY131" s="1084"/>
      <c r="AZ131" s="1084"/>
      <c r="BA131" s="1084"/>
      <c r="BB131" s="1084"/>
      <c r="BC131" s="1084"/>
      <c r="BD131" s="1084"/>
      <c r="BE131" s="1085"/>
      <c r="BF131" s="1134" t="s">
        <v>385</v>
      </c>
      <c r="BG131" s="1135"/>
      <c r="BH131" s="1135"/>
      <c r="BI131" s="1135"/>
      <c r="BJ131" s="1135"/>
      <c r="BK131" s="1135"/>
      <c r="BL131" s="1136"/>
      <c r="BM131" s="1134">
        <v>350</v>
      </c>
      <c r="BN131" s="1135"/>
      <c r="BO131" s="1135"/>
      <c r="BP131" s="1135"/>
      <c r="BQ131" s="1135"/>
      <c r="BR131" s="1135"/>
      <c r="BS131" s="1136"/>
      <c r="BT131" s="1137"/>
      <c r="BU131" s="1138"/>
      <c r="BV131" s="1138"/>
      <c r="BW131" s="1138"/>
      <c r="BX131" s="1138"/>
      <c r="BY131" s="1138"/>
      <c r="BZ131" s="113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0" t="s">
        <v>502</v>
      </c>
      <c r="B132" s="1141"/>
      <c r="C132" s="1141"/>
      <c r="D132" s="1141"/>
      <c r="E132" s="1141"/>
      <c r="F132" s="1141"/>
      <c r="G132" s="1141"/>
      <c r="H132" s="1141"/>
      <c r="I132" s="1141"/>
      <c r="J132" s="1141"/>
      <c r="K132" s="1141"/>
      <c r="L132" s="1141"/>
      <c r="M132" s="1141"/>
      <c r="N132" s="1141"/>
      <c r="O132" s="1141"/>
      <c r="P132" s="1141"/>
      <c r="Q132" s="1141"/>
      <c r="R132" s="1141"/>
      <c r="S132" s="1141"/>
      <c r="T132" s="1141"/>
      <c r="U132" s="1141"/>
      <c r="V132" s="1144" t="s">
        <v>503</v>
      </c>
      <c r="W132" s="1144"/>
      <c r="X132" s="1144"/>
      <c r="Y132" s="1144"/>
      <c r="Z132" s="1145"/>
      <c r="AA132" s="1146">
        <v>7.5412488700000004</v>
      </c>
      <c r="AB132" s="1147"/>
      <c r="AC132" s="1147"/>
      <c r="AD132" s="1147"/>
      <c r="AE132" s="1148"/>
      <c r="AF132" s="1149">
        <v>8.4190097280000007</v>
      </c>
      <c r="AG132" s="1147"/>
      <c r="AH132" s="1147"/>
      <c r="AI132" s="1147"/>
      <c r="AJ132" s="1148"/>
      <c r="AK132" s="1149">
        <v>7.911868997</v>
      </c>
      <c r="AL132" s="1147"/>
      <c r="AM132" s="1147"/>
      <c r="AN132" s="1147"/>
      <c r="AO132" s="1148"/>
      <c r="AP132" s="1046"/>
      <c r="AQ132" s="1047"/>
      <c r="AR132" s="1047"/>
      <c r="AS132" s="1047"/>
      <c r="AT132" s="115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2"/>
      <c r="B133" s="1143"/>
      <c r="C133" s="1143"/>
      <c r="D133" s="1143"/>
      <c r="E133" s="1143"/>
      <c r="F133" s="1143"/>
      <c r="G133" s="1143"/>
      <c r="H133" s="1143"/>
      <c r="I133" s="1143"/>
      <c r="J133" s="1143"/>
      <c r="K133" s="1143"/>
      <c r="L133" s="1143"/>
      <c r="M133" s="1143"/>
      <c r="N133" s="1143"/>
      <c r="O133" s="1143"/>
      <c r="P133" s="1143"/>
      <c r="Q133" s="1143"/>
      <c r="R133" s="1143"/>
      <c r="S133" s="1143"/>
      <c r="T133" s="1143"/>
      <c r="U133" s="1143"/>
      <c r="V133" s="1127" t="s">
        <v>504</v>
      </c>
      <c r="W133" s="1127"/>
      <c r="X133" s="1127"/>
      <c r="Y133" s="1127"/>
      <c r="Z133" s="1128"/>
      <c r="AA133" s="1129">
        <v>7.7</v>
      </c>
      <c r="AB133" s="1130"/>
      <c r="AC133" s="1130"/>
      <c r="AD133" s="1130"/>
      <c r="AE133" s="1131"/>
      <c r="AF133" s="1129">
        <v>7.6</v>
      </c>
      <c r="AG133" s="1130"/>
      <c r="AH133" s="1130"/>
      <c r="AI133" s="1130"/>
      <c r="AJ133" s="1131"/>
      <c r="AK133" s="1129">
        <v>7.9</v>
      </c>
      <c r="AL133" s="1130"/>
      <c r="AM133" s="1130"/>
      <c r="AN133" s="1130"/>
      <c r="AO133" s="1131"/>
      <c r="AP133" s="1076"/>
      <c r="AQ133" s="1077"/>
      <c r="AR133" s="1077"/>
      <c r="AS133" s="1077"/>
      <c r="AT133" s="113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rW6CIYRrKkBlwGpO8lEZRYC/Da54ObNO0GqItuuIrWh48PXX9FKsVH4tp80fgariHT8kx44TujKcM8x6CQN7A==" saltValue="YUh1VgC9oDMHoUJ3tlTO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zcW+8zjjya29M+CHREtGzO+AnW4JMbcOWC4CHnG8iHgsKQKBWDdaK0N7Wtp2KlNwPCr4uGzzusTQ+LMySHn/g==" saltValue="ewsp7G3pqLY5XOcD1Sqy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zx907xHYPaftDs5QOKlaqPeWxkPAZD1JANGaoBSaw18yLS7aaKg04nbLhyMb2mhZU6rKgdByBolgnfPGvsLCA==" saltValue="IOCAavMxe8v/0TIxkm8+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67"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68"/>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69" t="s">
        <v>513</v>
      </c>
      <c r="AL9" s="1170"/>
      <c r="AM9" s="1170"/>
      <c r="AN9" s="1171"/>
      <c r="AO9" s="312">
        <v>166190</v>
      </c>
      <c r="AP9" s="312">
        <v>231140</v>
      </c>
      <c r="AQ9" s="313">
        <v>213574</v>
      </c>
      <c r="AR9" s="314">
        <v>8.1999999999999993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69" t="s">
        <v>514</v>
      </c>
      <c r="AL10" s="1170"/>
      <c r="AM10" s="1170"/>
      <c r="AN10" s="1171"/>
      <c r="AO10" s="315">
        <v>47219</v>
      </c>
      <c r="AP10" s="315">
        <v>65673</v>
      </c>
      <c r="AQ10" s="316">
        <v>27269</v>
      </c>
      <c r="AR10" s="317">
        <v>140.80000000000001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69" t="s">
        <v>515</v>
      </c>
      <c r="AL11" s="1170"/>
      <c r="AM11" s="1170"/>
      <c r="AN11" s="1171"/>
      <c r="AO11" s="315">
        <v>2108</v>
      </c>
      <c r="AP11" s="315">
        <v>2932</v>
      </c>
      <c r="AQ11" s="316">
        <v>27363</v>
      </c>
      <c r="AR11" s="317">
        <v>-89.3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69" t="s">
        <v>516</v>
      </c>
      <c r="AL12" s="1170"/>
      <c r="AM12" s="1170"/>
      <c r="AN12" s="1171"/>
      <c r="AO12" s="315" t="s">
        <v>517</v>
      </c>
      <c r="AP12" s="315" t="s">
        <v>517</v>
      </c>
      <c r="AQ12" s="316">
        <v>4914</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69" t="s">
        <v>518</v>
      </c>
      <c r="AL13" s="1170"/>
      <c r="AM13" s="1170"/>
      <c r="AN13" s="1171"/>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69" t="s">
        <v>519</v>
      </c>
      <c r="AL14" s="1170"/>
      <c r="AM14" s="1170"/>
      <c r="AN14" s="1171"/>
      <c r="AO14" s="315">
        <v>20534</v>
      </c>
      <c r="AP14" s="315">
        <v>28559</v>
      </c>
      <c r="AQ14" s="316">
        <v>8817</v>
      </c>
      <c r="AR14" s="317">
        <v>223.9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69" t="s">
        <v>520</v>
      </c>
      <c r="AL15" s="1170"/>
      <c r="AM15" s="1170"/>
      <c r="AN15" s="1171"/>
      <c r="AO15" s="315" t="s">
        <v>517</v>
      </c>
      <c r="AP15" s="315" t="s">
        <v>517</v>
      </c>
      <c r="AQ15" s="316">
        <v>5079</v>
      </c>
      <c r="AR15" s="317" t="s">
        <v>517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2" t="s">
        <v>521</v>
      </c>
      <c r="AL16" s="1173"/>
      <c r="AM16" s="1173"/>
      <c r="AN16" s="1174"/>
      <c r="AO16" s="315">
        <v>-10746</v>
      </c>
      <c r="AP16" s="315">
        <v>-14946</v>
      </c>
      <c r="AQ16" s="316">
        <v>-19713</v>
      </c>
      <c r="AR16" s="317">
        <v>-24.2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2" t="s">
        <v>184</v>
      </c>
      <c r="AL17" s="1173"/>
      <c r="AM17" s="1173"/>
      <c r="AN17" s="1174"/>
      <c r="AO17" s="315">
        <v>225305</v>
      </c>
      <c r="AP17" s="315">
        <v>313359</v>
      </c>
      <c r="AQ17" s="316">
        <v>267304</v>
      </c>
      <c r="AR17" s="317">
        <v>17.2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4" t="s">
        <v>526</v>
      </c>
      <c r="AL21" s="1165"/>
      <c r="AM21" s="1165"/>
      <c r="AN21" s="1166"/>
      <c r="AO21" s="327">
        <v>30.6</v>
      </c>
      <c r="AP21" s="328">
        <v>25.06</v>
      </c>
      <c r="AQ21" s="329">
        <v>5.54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4" t="s">
        <v>527</v>
      </c>
      <c r="AL22" s="1165"/>
      <c r="AM22" s="1165"/>
      <c r="AN22" s="1166"/>
      <c r="AO22" s="332">
        <v>92.7</v>
      </c>
      <c r="AP22" s="333">
        <v>93.7</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67"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68"/>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0" t="s">
        <v>531</v>
      </c>
      <c r="AL32" s="1181"/>
      <c r="AM32" s="1181"/>
      <c r="AN32" s="1182"/>
      <c r="AO32" s="342">
        <v>111637</v>
      </c>
      <c r="AP32" s="342">
        <v>155267</v>
      </c>
      <c r="AQ32" s="343">
        <v>151350</v>
      </c>
      <c r="AR32" s="344">
        <v>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0" t="s">
        <v>532</v>
      </c>
      <c r="AL33" s="1181"/>
      <c r="AM33" s="1181"/>
      <c r="AN33" s="1182"/>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0" t="s">
        <v>533</v>
      </c>
      <c r="AL34" s="1181"/>
      <c r="AM34" s="1181"/>
      <c r="AN34" s="1182"/>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0" t="s">
        <v>534</v>
      </c>
      <c r="AL35" s="1181"/>
      <c r="AM35" s="1181"/>
      <c r="AN35" s="1182"/>
      <c r="AO35" s="342">
        <v>52902</v>
      </c>
      <c r="AP35" s="342">
        <v>73577</v>
      </c>
      <c r="AQ35" s="343">
        <v>30589</v>
      </c>
      <c r="AR35" s="344">
        <v>140.5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0" t="s">
        <v>535</v>
      </c>
      <c r="AL36" s="1181"/>
      <c r="AM36" s="1181"/>
      <c r="AN36" s="1182"/>
      <c r="AO36" s="342" t="s">
        <v>517</v>
      </c>
      <c r="AP36" s="342" t="s">
        <v>517</v>
      </c>
      <c r="AQ36" s="343">
        <v>6092</v>
      </c>
      <c r="AR36" s="344" t="s">
        <v>517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0" t="s">
        <v>536</v>
      </c>
      <c r="AL37" s="1181"/>
      <c r="AM37" s="1181"/>
      <c r="AN37" s="1182"/>
      <c r="AO37" s="342" t="s">
        <v>517</v>
      </c>
      <c r="AP37" s="342" t="s">
        <v>517</v>
      </c>
      <c r="AQ37" s="343">
        <v>1860</v>
      </c>
      <c r="AR37" s="344" t="s">
        <v>517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3" t="s">
        <v>537</v>
      </c>
      <c r="AL38" s="1184"/>
      <c r="AM38" s="1184"/>
      <c r="AN38" s="1185"/>
      <c r="AO38" s="345" t="s">
        <v>517</v>
      </c>
      <c r="AP38" s="345" t="s">
        <v>517</v>
      </c>
      <c r="AQ38" s="346">
        <v>61</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3" t="s">
        <v>538</v>
      </c>
      <c r="AL39" s="1184"/>
      <c r="AM39" s="1184"/>
      <c r="AN39" s="1185"/>
      <c r="AO39" s="342" t="s">
        <v>517</v>
      </c>
      <c r="AP39" s="342" t="s">
        <v>517</v>
      </c>
      <c r="AQ39" s="343">
        <v>-9157</v>
      </c>
      <c r="AR39" s="344" t="s">
        <v>517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0" t="s">
        <v>539</v>
      </c>
      <c r="AL40" s="1181"/>
      <c r="AM40" s="1181"/>
      <c r="AN40" s="1182"/>
      <c r="AO40" s="342">
        <v>-118151</v>
      </c>
      <c r="AP40" s="342">
        <v>-164327</v>
      </c>
      <c r="AQ40" s="343">
        <v>-135364</v>
      </c>
      <c r="AR40" s="344">
        <v>21.4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6" t="s">
        <v>296</v>
      </c>
      <c r="AL41" s="1187"/>
      <c r="AM41" s="1187"/>
      <c r="AN41" s="1188"/>
      <c r="AO41" s="342">
        <v>46388</v>
      </c>
      <c r="AP41" s="342">
        <v>64517</v>
      </c>
      <c r="AQ41" s="343">
        <v>45431</v>
      </c>
      <c r="AR41" s="344">
        <v>42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5" t="s">
        <v>508</v>
      </c>
      <c r="AN49" s="1177" t="s">
        <v>543</v>
      </c>
      <c r="AO49" s="1178"/>
      <c r="AP49" s="1178"/>
      <c r="AQ49" s="1178"/>
      <c r="AR49" s="117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6"/>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916870</v>
      </c>
      <c r="AN51" s="364">
        <v>1268147</v>
      </c>
      <c r="AO51" s="365">
        <v>243.7</v>
      </c>
      <c r="AP51" s="366">
        <v>288550</v>
      </c>
      <c r="AQ51" s="367">
        <v>20.8</v>
      </c>
      <c r="AR51" s="368">
        <v>222.9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740196</v>
      </c>
      <c r="AN52" s="372">
        <v>1023784</v>
      </c>
      <c r="AO52" s="373">
        <v>284.3</v>
      </c>
      <c r="AP52" s="374">
        <v>141525</v>
      </c>
      <c r="AQ52" s="375">
        <v>10.1</v>
      </c>
      <c r="AR52" s="376">
        <v>274.2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259257</v>
      </c>
      <c r="AN53" s="364">
        <v>350821</v>
      </c>
      <c r="AO53" s="365">
        <v>-72.3</v>
      </c>
      <c r="AP53" s="366">
        <v>245039</v>
      </c>
      <c r="AQ53" s="367">
        <v>-15.1</v>
      </c>
      <c r="AR53" s="368">
        <v>-57.2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166595</v>
      </c>
      <c r="AN54" s="372">
        <v>225433</v>
      </c>
      <c r="AO54" s="373">
        <v>-78</v>
      </c>
      <c r="AP54" s="374">
        <v>108922</v>
      </c>
      <c r="AQ54" s="375">
        <v>-23</v>
      </c>
      <c r="AR54" s="376">
        <v>-55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430171</v>
      </c>
      <c r="AN55" s="364">
        <v>581312</v>
      </c>
      <c r="AO55" s="365">
        <v>65.7</v>
      </c>
      <c r="AP55" s="366">
        <v>310300</v>
      </c>
      <c r="AQ55" s="367">
        <v>26.6</v>
      </c>
      <c r="AR55" s="368">
        <v>39.1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131331</v>
      </c>
      <c r="AN56" s="372">
        <v>177474</v>
      </c>
      <c r="AO56" s="373">
        <v>-21.3</v>
      </c>
      <c r="AP56" s="374">
        <v>157576</v>
      </c>
      <c r="AQ56" s="375">
        <v>44.7</v>
      </c>
      <c r="AR56" s="376">
        <v>-66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550699</v>
      </c>
      <c r="AN57" s="364">
        <v>755417</v>
      </c>
      <c r="AO57" s="365">
        <v>30</v>
      </c>
      <c r="AP57" s="366">
        <v>317319</v>
      </c>
      <c r="AQ57" s="367">
        <v>2.2999999999999998</v>
      </c>
      <c r="AR57" s="368">
        <v>27.7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110590</v>
      </c>
      <c r="AN58" s="372">
        <v>151701</v>
      </c>
      <c r="AO58" s="373">
        <v>-14.5</v>
      </c>
      <c r="AP58" s="374">
        <v>164214</v>
      </c>
      <c r="AQ58" s="375">
        <v>4.2</v>
      </c>
      <c r="AR58" s="376">
        <v>-18.7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116261</v>
      </c>
      <c r="AN59" s="364">
        <v>161698</v>
      </c>
      <c r="AO59" s="365">
        <v>-78.599999999999994</v>
      </c>
      <c r="AP59" s="366">
        <v>289738</v>
      </c>
      <c r="AQ59" s="367">
        <v>-8.6999999999999993</v>
      </c>
      <c r="AR59" s="368">
        <v>-69.900000000000006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78012</v>
      </c>
      <c r="AN60" s="372">
        <v>108501</v>
      </c>
      <c r="AO60" s="373">
        <v>-28.5</v>
      </c>
      <c r="AP60" s="374">
        <v>156238</v>
      </c>
      <c r="AQ60" s="375">
        <v>-4.9000000000000004</v>
      </c>
      <c r="AR60" s="376">
        <v>-23.6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454652</v>
      </c>
      <c r="AN61" s="379">
        <v>623479</v>
      </c>
      <c r="AO61" s="380">
        <v>37.700000000000003</v>
      </c>
      <c r="AP61" s="381">
        <v>290189</v>
      </c>
      <c r="AQ61" s="382">
        <v>5.2</v>
      </c>
      <c r="AR61" s="368">
        <v>32.5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245345</v>
      </c>
      <c r="AN62" s="372">
        <v>337379</v>
      </c>
      <c r="AO62" s="373">
        <v>28.4</v>
      </c>
      <c r="AP62" s="374">
        <v>145695</v>
      </c>
      <c r="AQ62" s="375">
        <v>6.2</v>
      </c>
      <c r="AR62" s="376">
        <v>22.2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xNwZl+bptwqcVexocz+AMIudw4QexFeEJLt7+F3EcEIMV3D2h3SElN01k+yMOi2R+X/uIl2vlGRJKIQQsqd7Q==" saltValue="5iPVr9rI50x6N2d4SRVi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ser6r/qkMgHwxiNFiuwJZ1ERyCaYb1QkTEH/fZSLs0dAjOrQOqdp1zp5dRD30GwS6cdZ77XACUBY0zpy0M9pQ==" saltValue="dQVeXXqhknMqCGJni5Ix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YdXO/j6o52Bdzw0c7XL3Jcu4BI18s7J1rnv3z2QGFvLwss2asDJhuJIRo5PxiuhNGRoKPaLoYpz4+ZT2UqDWA==" saltValue="YwduA1VgRi6emBk6/6f7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89" t="s">
        <v>3</v>
      </c>
      <c r="D47" s="1189"/>
      <c r="E47" s="1190"/>
      <c r="F47" s="11">
        <v>44.93</v>
      </c>
      <c r="G47" s="12">
        <v>41.19</v>
      </c>
      <c r="H47" s="12">
        <v>43.86</v>
      </c>
      <c r="I47" s="12">
        <v>47.69</v>
      </c>
      <c r="J47" s="13">
        <v>51.06</v>
      </c>
    </row>
    <row r="48" spans="2:10" ht="57.75" customHeight="1" x14ac:dyDescent="0.15">
      <c r="B48" s="14"/>
      <c r="C48" s="1191" t="s">
        <v>4</v>
      </c>
      <c r="D48" s="1191"/>
      <c r="E48" s="1192"/>
      <c r="F48" s="15">
        <v>29.91</v>
      </c>
      <c r="G48" s="16">
        <v>32.869999999999997</v>
      </c>
      <c r="H48" s="16">
        <v>27.1</v>
      </c>
      <c r="I48" s="16">
        <v>31.14</v>
      </c>
      <c r="J48" s="17">
        <v>32.46</v>
      </c>
    </row>
    <row r="49" spans="2:10" ht="57.75" customHeight="1" thickBot="1" x14ac:dyDescent="0.2">
      <c r="B49" s="18"/>
      <c r="C49" s="1193" t="s">
        <v>5</v>
      </c>
      <c r="D49" s="1193"/>
      <c r="E49" s="1194"/>
      <c r="F49" s="19">
        <v>9.81</v>
      </c>
      <c r="G49" s="20">
        <v>5.54</v>
      </c>
      <c r="H49" s="20" t="s">
        <v>564</v>
      </c>
      <c r="I49" s="20">
        <v>1.79</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hVoNBm4xYr1Hdhk1g8wukdxv95TZw6cdKOukHn/rycTl/lZpLcHKqwJdiN8ZYh5EzIhMYc7SPu6MVeg04U02A==" saltValue="6FzVt6SqNpQVVwS4WjYe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01" t="s">
        <v>566</v>
      </c>
      <c r="D34" s="1201"/>
      <c r="E34" s="1202"/>
      <c r="F34" s="32">
        <v>29.91</v>
      </c>
      <c r="G34" s="33">
        <v>32.869999999999997</v>
      </c>
      <c r="H34" s="33">
        <v>27.09</v>
      </c>
      <c r="I34" s="33">
        <v>31.13</v>
      </c>
      <c r="J34" s="34">
        <v>32.450000000000003</v>
      </c>
      <c r="K34" s="22"/>
      <c r="L34" s="22"/>
      <c r="M34" s="22"/>
      <c r="N34" s="22"/>
      <c r="O34" s="22"/>
      <c r="P34" s="22"/>
    </row>
    <row r="35" spans="1:16" ht="39" customHeight="1" x14ac:dyDescent="0.15">
      <c r="A35" s="22"/>
      <c r="B35" s="35"/>
      <c r="C35" s="1195" t="s">
        <v>567</v>
      </c>
      <c r="D35" s="1196"/>
      <c r="E35" s="1197"/>
      <c r="F35" s="36">
        <v>2.59</v>
      </c>
      <c r="G35" s="37">
        <v>2.17</v>
      </c>
      <c r="H35" s="37">
        <v>3.81</v>
      </c>
      <c r="I35" s="37">
        <v>3.64</v>
      </c>
      <c r="J35" s="38">
        <v>4.51</v>
      </c>
      <c r="K35" s="22"/>
      <c r="L35" s="22"/>
      <c r="M35" s="22"/>
      <c r="N35" s="22"/>
      <c r="O35" s="22"/>
      <c r="P35" s="22"/>
    </row>
    <row r="36" spans="1:16" ht="39" customHeight="1" x14ac:dyDescent="0.15">
      <c r="A36" s="22"/>
      <c r="B36" s="35"/>
      <c r="C36" s="1195" t="s">
        <v>568</v>
      </c>
      <c r="D36" s="1196"/>
      <c r="E36" s="1197"/>
      <c r="F36" s="36">
        <v>1.72</v>
      </c>
      <c r="G36" s="37">
        <v>0.43</v>
      </c>
      <c r="H36" s="37">
        <v>0.78</v>
      </c>
      <c r="I36" s="37">
        <v>1.87</v>
      </c>
      <c r="J36" s="38">
        <v>0.9</v>
      </c>
      <c r="K36" s="22"/>
      <c r="L36" s="22"/>
      <c r="M36" s="22"/>
      <c r="N36" s="22"/>
      <c r="O36" s="22"/>
      <c r="P36" s="22"/>
    </row>
    <row r="37" spans="1:16" ht="39" customHeight="1" x14ac:dyDescent="0.15">
      <c r="A37" s="22"/>
      <c r="B37" s="35"/>
      <c r="C37" s="1195" t="s">
        <v>569</v>
      </c>
      <c r="D37" s="1196"/>
      <c r="E37" s="1197"/>
      <c r="F37" s="36">
        <v>0.7</v>
      </c>
      <c r="G37" s="37">
        <v>0.14000000000000001</v>
      </c>
      <c r="H37" s="37">
        <v>0.19</v>
      </c>
      <c r="I37" s="37">
        <v>1.61</v>
      </c>
      <c r="J37" s="38">
        <v>0.85</v>
      </c>
      <c r="K37" s="22"/>
      <c r="L37" s="22"/>
      <c r="M37" s="22"/>
      <c r="N37" s="22"/>
      <c r="O37" s="22"/>
      <c r="P37" s="22"/>
    </row>
    <row r="38" spans="1:16" ht="39" customHeight="1" x14ac:dyDescent="0.15">
      <c r="A38" s="22"/>
      <c r="B38" s="35"/>
      <c r="C38" s="1195" t="s">
        <v>570</v>
      </c>
      <c r="D38" s="1196"/>
      <c r="E38" s="1197"/>
      <c r="F38" s="36">
        <v>0.49</v>
      </c>
      <c r="G38" s="37">
        <v>0.09</v>
      </c>
      <c r="H38" s="37">
        <v>0.25</v>
      </c>
      <c r="I38" s="37">
        <v>0.13</v>
      </c>
      <c r="J38" s="38">
        <v>0.34</v>
      </c>
      <c r="K38" s="22"/>
      <c r="L38" s="22"/>
      <c r="M38" s="22"/>
      <c r="N38" s="22"/>
      <c r="O38" s="22"/>
      <c r="P38" s="22"/>
    </row>
    <row r="39" spans="1:16" ht="39" customHeight="1" x14ac:dyDescent="0.15">
      <c r="A39" s="22"/>
      <c r="B39" s="35"/>
      <c r="C39" s="1195" t="s">
        <v>571</v>
      </c>
      <c r="D39" s="1196"/>
      <c r="E39" s="1197"/>
      <c r="F39" s="36">
        <v>1.58</v>
      </c>
      <c r="G39" s="37">
        <v>0.55000000000000004</v>
      </c>
      <c r="H39" s="37">
        <v>0.67</v>
      </c>
      <c r="I39" s="37">
        <v>0.67</v>
      </c>
      <c r="J39" s="38">
        <v>0.27</v>
      </c>
      <c r="K39" s="22"/>
      <c r="L39" s="22"/>
      <c r="M39" s="22"/>
      <c r="N39" s="22"/>
      <c r="O39" s="22"/>
      <c r="P39" s="22"/>
    </row>
    <row r="40" spans="1:16" ht="39" customHeight="1" x14ac:dyDescent="0.15">
      <c r="A40" s="22"/>
      <c r="B40" s="35"/>
      <c r="C40" s="1195" t="s">
        <v>572</v>
      </c>
      <c r="D40" s="1196"/>
      <c r="E40" s="1197"/>
      <c r="F40" s="36">
        <v>0.12</v>
      </c>
      <c r="G40" s="37">
        <v>0.12</v>
      </c>
      <c r="H40" s="37">
        <v>0.13</v>
      </c>
      <c r="I40" s="37">
        <v>0.2</v>
      </c>
      <c r="J40" s="38">
        <v>0.21</v>
      </c>
      <c r="K40" s="22"/>
      <c r="L40" s="22"/>
      <c r="M40" s="22"/>
      <c r="N40" s="22"/>
      <c r="O40" s="22"/>
      <c r="P40" s="22"/>
    </row>
    <row r="41" spans="1:16" ht="39" customHeight="1" x14ac:dyDescent="0.15">
      <c r="A41" s="22"/>
      <c r="B41" s="35"/>
      <c r="C41" s="1195" t="s">
        <v>573</v>
      </c>
      <c r="D41" s="1196"/>
      <c r="E41" s="1197"/>
      <c r="F41" s="36">
        <v>0.03</v>
      </c>
      <c r="G41" s="37">
        <v>0.02</v>
      </c>
      <c r="H41" s="37">
        <v>0.01</v>
      </c>
      <c r="I41" s="37">
        <v>0.04</v>
      </c>
      <c r="J41" s="38">
        <v>0.08</v>
      </c>
      <c r="K41" s="22"/>
      <c r="L41" s="22"/>
      <c r="M41" s="22"/>
      <c r="N41" s="22"/>
      <c r="O41" s="22"/>
      <c r="P41" s="22"/>
    </row>
    <row r="42" spans="1:16" ht="39" customHeight="1" x14ac:dyDescent="0.15">
      <c r="A42" s="22"/>
      <c r="B42" s="39"/>
      <c r="C42" s="1195" t="s">
        <v>574</v>
      </c>
      <c r="D42" s="1196"/>
      <c r="E42" s="1197"/>
      <c r="F42" s="36" t="s">
        <v>517</v>
      </c>
      <c r="G42" s="37" t="s">
        <v>517</v>
      </c>
      <c r="H42" s="37" t="s">
        <v>517</v>
      </c>
      <c r="I42" s="37" t="s">
        <v>517</v>
      </c>
      <c r="J42" s="38" t="s">
        <v>517</v>
      </c>
      <c r="K42" s="22"/>
      <c r="L42" s="22"/>
      <c r="M42" s="22"/>
      <c r="N42" s="22"/>
      <c r="O42" s="22"/>
      <c r="P42" s="22"/>
    </row>
    <row r="43" spans="1:16" ht="39" customHeight="1" thickBot="1" x14ac:dyDescent="0.2">
      <c r="A43" s="22"/>
      <c r="B43" s="40"/>
      <c r="C43" s="1198" t="s">
        <v>575</v>
      </c>
      <c r="D43" s="1199"/>
      <c r="E43" s="1200"/>
      <c r="F43" s="41">
        <v>0.11</v>
      </c>
      <c r="G43" s="42">
        <v>0.05</v>
      </c>
      <c r="H43" s="42">
        <v>0.03</v>
      </c>
      <c r="I43" s="42">
        <v>0.03</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oNjry8tm5H/v74Hee9Zoe3Ka41bMR68K9XgZNgkLbKL7shmjPV2G0PNPDW11AIsFFW15n9ts6q/IX2A1VaQhw==" saltValue="n8uSfD/75i/DwaitUXz0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03" t="s">
        <v>10</v>
      </c>
      <c r="C45" s="1204"/>
      <c r="D45" s="58"/>
      <c r="E45" s="1209" t="s">
        <v>11</v>
      </c>
      <c r="F45" s="1209"/>
      <c r="G45" s="1209"/>
      <c r="H45" s="1209"/>
      <c r="I45" s="1209"/>
      <c r="J45" s="1210"/>
      <c r="K45" s="59">
        <v>151</v>
      </c>
      <c r="L45" s="60">
        <v>152</v>
      </c>
      <c r="M45" s="60">
        <v>134</v>
      </c>
      <c r="N45" s="60">
        <v>121</v>
      </c>
      <c r="O45" s="61">
        <v>112</v>
      </c>
      <c r="P45" s="48"/>
      <c r="Q45" s="48"/>
      <c r="R45" s="48"/>
      <c r="S45" s="48"/>
      <c r="T45" s="48"/>
      <c r="U45" s="48"/>
    </row>
    <row r="46" spans="1:21" ht="30.75" customHeight="1" x14ac:dyDescent="0.15">
      <c r="A46" s="48"/>
      <c r="B46" s="1205"/>
      <c r="C46" s="1206"/>
      <c r="D46" s="62"/>
      <c r="E46" s="1211" t="s">
        <v>12</v>
      </c>
      <c r="F46" s="1211"/>
      <c r="G46" s="1211"/>
      <c r="H46" s="1211"/>
      <c r="I46" s="1211"/>
      <c r="J46" s="1212"/>
      <c r="K46" s="63" t="s">
        <v>517</v>
      </c>
      <c r="L46" s="64" t="s">
        <v>517</v>
      </c>
      <c r="M46" s="64" t="s">
        <v>517</v>
      </c>
      <c r="N46" s="64" t="s">
        <v>517</v>
      </c>
      <c r="O46" s="65" t="s">
        <v>517</v>
      </c>
      <c r="P46" s="48"/>
      <c r="Q46" s="48"/>
      <c r="R46" s="48"/>
      <c r="S46" s="48"/>
      <c r="T46" s="48"/>
      <c r="U46" s="48"/>
    </row>
    <row r="47" spans="1:21" ht="30.75" customHeight="1" x14ac:dyDescent="0.15">
      <c r="A47" s="48"/>
      <c r="B47" s="1205"/>
      <c r="C47" s="1206"/>
      <c r="D47" s="62"/>
      <c r="E47" s="1211" t="s">
        <v>13</v>
      </c>
      <c r="F47" s="1211"/>
      <c r="G47" s="1211"/>
      <c r="H47" s="1211"/>
      <c r="I47" s="1211"/>
      <c r="J47" s="1212"/>
      <c r="K47" s="63" t="s">
        <v>517</v>
      </c>
      <c r="L47" s="64" t="s">
        <v>517</v>
      </c>
      <c r="M47" s="64" t="s">
        <v>517</v>
      </c>
      <c r="N47" s="64" t="s">
        <v>517</v>
      </c>
      <c r="O47" s="65" t="s">
        <v>517</v>
      </c>
      <c r="P47" s="48"/>
      <c r="Q47" s="48"/>
      <c r="R47" s="48"/>
      <c r="S47" s="48"/>
      <c r="T47" s="48"/>
      <c r="U47" s="48"/>
    </row>
    <row r="48" spans="1:21" ht="30.75" customHeight="1" x14ac:dyDescent="0.15">
      <c r="A48" s="48"/>
      <c r="B48" s="1205"/>
      <c r="C48" s="1206"/>
      <c r="D48" s="62"/>
      <c r="E48" s="1211" t="s">
        <v>14</v>
      </c>
      <c r="F48" s="1211"/>
      <c r="G48" s="1211"/>
      <c r="H48" s="1211"/>
      <c r="I48" s="1211"/>
      <c r="J48" s="1212"/>
      <c r="K48" s="63">
        <v>85</v>
      </c>
      <c r="L48" s="64">
        <v>80</v>
      </c>
      <c r="M48" s="64">
        <v>71</v>
      </c>
      <c r="N48" s="64">
        <v>66</v>
      </c>
      <c r="O48" s="65">
        <v>53</v>
      </c>
      <c r="P48" s="48"/>
      <c r="Q48" s="48"/>
      <c r="R48" s="48"/>
      <c r="S48" s="48"/>
      <c r="T48" s="48"/>
      <c r="U48" s="48"/>
    </row>
    <row r="49" spans="1:21" ht="30.75" customHeight="1" x14ac:dyDescent="0.15">
      <c r="A49" s="48"/>
      <c r="B49" s="1205"/>
      <c r="C49" s="1206"/>
      <c r="D49" s="62"/>
      <c r="E49" s="1211" t="s">
        <v>15</v>
      </c>
      <c r="F49" s="1211"/>
      <c r="G49" s="1211"/>
      <c r="H49" s="1211"/>
      <c r="I49" s="1211"/>
      <c r="J49" s="1212"/>
      <c r="K49" s="63" t="s">
        <v>517</v>
      </c>
      <c r="L49" s="64" t="s">
        <v>517</v>
      </c>
      <c r="M49" s="64" t="s">
        <v>517</v>
      </c>
      <c r="N49" s="64" t="s">
        <v>517</v>
      </c>
      <c r="O49" s="65" t="s">
        <v>517</v>
      </c>
      <c r="P49" s="48"/>
      <c r="Q49" s="48"/>
      <c r="R49" s="48"/>
      <c r="S49" s="48"/>
      <c r="T49" s="48"/>
      <c r="U49" s="48"/>
    </row>
    <row r="50" spans="1:21" ht="30.75" customHeight="1" x14ac:dyDescent="0.15">
      <c r="A50" s="48"/>
      <c r="B50" s="1205"/>
      <c r="C50" s="1206"/>
      <c r="D50" s="62"/>
      <c r="E50" s="1211" t="s">
        <v>16</v>
      </c>
      <c r="F50" s="1211"/>
      <c r="G50" s="1211"/>
      <c r="H50" s="1211"/>
      <c r="I50" s="1211"/>
      <c r="J50" s="1212"/>
      <c r="K50" s="63" t="s">
        <v>517</v>
      </c>
      <c r="L50" s="64" t="s">
        <v>517</v>
      </c>
      <c r="M50" s="64" t="s">
        <v>517</v>
      </c>
      <c r="N50" s="64" t="s">
        <v>517</v>
      </c>
      <c r="O50" s="65" t="s">
        <v>517</v>
      </c>
      <c r="P50" s="48"/>
      <c r="Q50" s="48"/>
      <c r="R50" s="48"/>
      <c r="S50" s="48"/>
      <c r="T50" s="48"/>
      <c r="U50" s="48"/>
    </row>
    <row r="51" spans="1:21" ht="30.75" customHeight="1" x14ac:dyDescent="0.15">
      <c r="A51" s="48"/>
      <c r="B51" s="1207"/>
      <c r="C51" s="1208"/>
      <c r="D51" s="66"/>
      <c r="E51" s="1211" t="s">
        <v>17</v>
      </c>
      <c r="F51" s="1211"/>
      <c r="G51" s="1211"/>
      <c r="H51" s="1211"/>
      <c r="I51" s="1211"/>
      <c r="J51" s="1212"/>
      <c r="K51" s="63" t="s">
        <v>517</v>
      </c>
      <c r="L51" s="64" t="s">
        <v>517</v>
      </c>
      <c r="M51" s="64">
        <v>0</v>
      </c>
      <c r="N51" s="64">
        <v>0</v>
      </c>
      <c r="O51" s="65" t="s">
        <v>517</v>
      </c>
      <c r="P51" s="48"/>
      <c r="Q51" s="48"/>
      <c r="R51" s="48"/>
      <c r="S51" s="48"/>
      <c r="T51" s="48"/>
      <c r="U51" s="48"/>
    </row>
    <row r="52" spans="1:21" ht="30.75" customHeight="1" x14ac:dyDescent="0.15">
      <c r="A52" s="48"/>
      <c r="B52" s="1213" t="s">
        <v>18</v>
      </c>
      <c r="C52" s="1214"/>
      <c r="D52" s="66"/>
      <c r="E52" s="1211" t="s">
        <v>19</v>
      </c>
      <c r="F52" s="1211"/>
      <c r="G52" s="1211"/>
      <c r="H52" s="1211"/>
      <c r="I52" s="1211"/>
      <c r="J52" s="1212"/>
      <c r="K52" s="63">
        <v>184</v>
      </c>
      <c r="L52" s="64">
        <v>177</v>
      </c>
      <c r="M52" s="64">
        <v>156</v>
      </c>
      <c r="N52" s="64">
        <v>135</v>
      </c>
      <c r="O52" s="65">
        <v>118</v>
      </c>
      <c r="P52" s="48"/>
      <c r="Q52" s="48"/>
      <c r="R52" s="48"/>
      <c r="S52" s="48"/>
      <c r="T52" s="48"/>
      <c r="U52" s="48"/>
    </row>
    <row r="53" spans="1:21" ht="30.75" customHeight="1" thickBot="1" x14ac:dyDescent="0.2">
      <c r="A53" s="48"/>
      <c r="B53" s="1215" t="s">
        <v>20</v>
      </c>
      <c r="C53" s="1216"/>
      <c r="D53" s="67"/>
      <c r="E53" s="1217" t="s">
        <v>21</v>
      </c>
      <c r="F53" s="1217"/>
      <c r="G53" s="1217"/>
      <c r="H53" s="1217"/>
      <c r="I53" s="1217"/>
      <c r="J53" s="1218"/>
      <c r="K53" s="68">
        <v>52</v>
      </c>
      <c r="L53" s="69">
        <v>55</v>
      </c>
      <c r="M53" s="69">
        <v>49</v>
      </c>
      <c r="N53" s="69">
        <v>52</v>
      </c>
      <c r="O53" s="70">
        <v>47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19" t="s">
        <v>24</v>
      </c>
      <c r="C57" s="1220"/>
      <c r="D57" s="1223" t="s">
        <v>25</v>
      </c>
      <c r="E57" s="1224"/>
      <c r="F57" s="1224"/>
      <c r="G57" s="1224"/>
      <c r="H57" s="1224"/>
      <c r="I57" s="1224"/>
      <c r="J57" s="1225"/>
      <c r="K57" s="82" t="s">
        <v>602</v>
      </c>
      <c r="L57" s="83" t="s">
        <v>602</v>
      </c>
      <c r="M57" s="83" t="s">
        <v>602</v>
      </c>
      <c r="N57" s="83" t="s">
        <v>602</v>
      </c>
      <c r="O57" s="84" t="s">
        <v>602</v>
      </c>
    </row>
    <row r="58" spans="1:21" ht="31.5" customHeight="1" thickBot="1" x14ac:dyDescent="0.2">
      <c r="B58" s="1221"/>
      <c r="C58" s="1222"/>
      <c r="D58" s="1226" t="s">
        <v>26</v>
      </c>
      <c r="E58" s="1227"/>
      <c r="F58" s="1227"/>
      <c r="G58" s="1227"/>
      <c r="H58" s="1227"/>
      <c r="I58" s="1227"/>
      <c r="J58" s="1228"/>
      <c r="K58" s="85" t="s">
        <v>602</v>
      </c>
      <c r="L58" s="86" t="s">
        <v>602</v>
      </c>
      <c r="M58" s="86" t="s">
        <v>602</v>
      </c>
      <c r="N58" s="86" t="s">
        <v>602</v>
      </c>
      <c r="O58" s="87" t="s">
        <v>602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Ai5iLI7UVx9DtYXD7feFZ3oEZWZdZVRdrA9YfLijr3Q5CcLI0QCBHDLM0P6FIImTl2X52uVU1cWKktcEMBEEg==" saltValue="xn1Ar+56lx65iebSJjtF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559</v>
      </c>
      <c r="J40" s="99" t="s">
        <v>560</v>
      </c>
      <c r="K40" s="99" t="s">
        <v>561</v>
      </c>
      <c r="L40" s="99" t="s">
        <v>562</v>
      </c>
      <c r="M40" s="100" t="s">
        <v>563</v>
      </c>
    </row>
    <row r="41" spans="2:13" ht="27.75" customHeight="1" x14ac:dyDescent="0.15">
      <c r="B41" s="1229" t="s">
        <v>29</v>
      </c>
      <c r="C41" s="1230"/>
      <c r="D41" s="101"/>
      <c r="E41" s="1235" t="s">
        <v>30</v>
      </c>
      <c r="F41" s="1235"/>
      <c r="G41" s="1235"/>
      <c r="H41" s="1236"/>
      <c r="I41" s="102">
        <v>1247</v>
      </c>
      <c r="J41" s="103">
        <v>1251</v>
      </c>
      <c r="K41" s="103">
        <v>1320</v>
      </c>
      <c r="L41" s="103">
        <v>1409</v>
      </c>
      <c r="M41" s="104">
        <v>1386</v>
      </c>
    </row>
    <row r="42" spans="2:13" ht="27.75" customHeight="1" x14ac:dyDescent="0.15">
      <c r="B42" s="1231"/>
      <c r="C42" s="1232"/>
      <c r="D42" s="105"/>
      <c r="E42" s="1237" t="s">
        <v>31</v>
      </c>
      <c r="F42" s="1237"/>
      <c r="G42" s="1237"/>
      <c r="H42" s="1238"/>
      <c r="I42" s="106" t="s">
        <v>517</v>
      </c>
      <c r="J42" s="107" t="s">
        <v>517</v>
      </c>
      <c r="K42" s="107" t="s">
        <v>517</v>
      </c>
      <c r="L42" s="107" t="s">
        <v>517</v>
      </c>
      <c r="M42" s="108" t="s">
        <v>517</v>
      </c>
    </row>
    <row r="43" spans="2:13" ht="27.75" customHeight="1" x14ac:dyDescent="0.15">
      <c r="B43" s="1231"/>
      <c r="C43" s="1232"/>
      <c r="D43" s="105"/>
      <c r="E43" s="1237" t="s">
        <v>32</v>
      </c>
      <c r="F43" s="1237"/>
      <c r="G43" s="1237"/>
      <c r="H43" s="1238"/>
      <c r="I43" s="106">
        <v>795</v>
      </c>
      <c r="J43" s="107">
        <v>730</v>
      </c>
      <c r="K43" s="107">
        <v>692</v>
      </c>
      <c r="L43" s="107">
        <v>637</v>
      </c>
      <c r="M43" s="108">
        <v>635</v>
      </c>
    </row>
    <row r="44" spans="2:13" ht="27.75" customHeight="1" x14ac:dyDescent="0.15">
      <c r="B44" s="1231"/>
      <c r="C44" s="1232"/>
      <c r="D44" s="105"/>
      <c r="E44" s="1237" t="s">
        <v>33</v>
      </c>
      <c r="F44" s="1237"/>
      <c r="G44" s="1237"/>
      <c r="H44" s="1238"/>
      <c r="I44" s="106">
        <v>2</v>
      </c>
      <c r="J44" s="107">
        <v>2</v>
      </c>
      <c r="K44" s="107">
        <v>3</v>
      </c>
      <c r="L44" s="107">
        <v>4</v>
      </c>
      <c r="M44" s="108">
        <v>7</v>
      </c>
    </row>
    <row r="45" spans="2:13" ht="27.75" customHeight="1" x14ac:dyDescent="0.15">
      <c r="B45" s="1231"/>
      <c r="C45" s="1232"/>
      <c r="D45" s="105"/>
      <c r="E45" s="1237" t="s">
        <v>34</v>
      </c>
      <c r="F45" s="1237"/>
      <c r="G45" s="1237"/>
      <c r="H45" s="1238"/>
      <c r="I45" s="106">
        <v>210</v>
      </c>
      <c r="J45" s="107">
        <v>213</v>
      </c>
      <c r="K45" s="107">
        <v>211</v>
      </c>
      <c r="L45" s="107">
        <v>205</v>
      </c>
      <c r="M45" s="108">
        <v>210</v>
      </c>
    </row>
    <row r="46" spans="2:13" ht="27.75" customHeight="1" x14ac:dyDescent="0.15">
      <c r="B46" s="1231"/>
      <c r="C46" s="1232"/>
      <c r="D46" s="109"/>
      <c r="E46" s="1237" t="s">
        <v>35</v>
      </c>
      <c r="F46" s="1237"/>
      <c r="G46" s="1237"/>
      <c r="H46" s="1238"/>
      <c r="I46" s="106" t="s">
        <v>517</v>
      </c>
      <c r="J46" s="107" t="s">
        <v>517</v>
      </c>
      <c r="K46" s="107" t="s">
        <v>517</v>
      </c>
      <c r="L46" s="107" t="s">
        <v>517</v>
      </c>
      <c r="M46" s="108" t="s">
        <v>517</v>
      </c>
    </row>
    <row r="47" spans="2:13" ht="27.75" customHeight="1" x14ac:dyDescent="0.15">
      <c r="B47" s="1231"/>
      <c r="C47" s="1232"/>
      <c r="D47" s="110"/>
      <c r="E47" s="1239" t="s">
        <v>36</v>
      </c>
      <c r="F47" s="1240"/>
      <c r="G47" s="1240"/>
      <c r="H47" s="1241"/>
      <c r="I47" s="106" t="s">
        <v>517</v>
      </c>
      <c r="J47" s="107" t="s">
        <v>517</v>
      </c>
      <c r="K47" s="107" t="s">
        <v>517</v>
      </c>
      <c r="L47" s="107" t="s">
        <v>517</v>
      </c>
      <c r="M47" s="108" t="s">
        <v>517</v>
      </c>
    </row>
    <row r="48" spans="2:13" ht="27.75" customHeight="1" x14ac:dyDescent="0.15">
      <c r="B48" s="1231"/>
      <c r="C48" s="1232"/>
      <c r="D48" s="105"/>
      <c r="E48" s="1237" t="s">
        <v>37</v>
      </c>
      <c r="F48" s="1237"/>
      <c r="G48" s="1237"/>
      <c r="H48" s="1238"/>
      <c r="I48" s="106" t="s">
        <v>517</v>
      </c>
      <c r="J48" s="107" t="s">
        <v>517</v>
      </c>
      <c r="K48" s="107" t="s">
        <v>517</v>
      </c>
      <c r="L48" s="107" t="s">
        <v>517</v>
      </c>
      <c r="M48" s="108" t="s">
        <v>517</v>
      </c>
    </row>
    <row r="49" spans="2:13" ht="27.75" customHeight="1" x14ac:dyDescent="0.15">
      <c r="B49" s="1233"/>
      <c r="C49" s="1234"/>
      <c r="D49" s="105"/>
      <c r="E49" s="1237" t="s">
        <v>38</v>
      </c>
      <c r="F49" s="1237"/>
      <c r="G49" s="1237"/>
      <c r="H49" s="1238"/>
      <c r="I49" s="106" t="s">
        <v>517</v>
      </c>
      <c r="J49" s="107" t="s">
        <v>517</v>
      </c>
      <c r="K49" s="107" t="s">
        <v>517</v>
      </c>
      <c r="L49" s="107" t="s">
        <v>517</v>
      </c>
      <c r="M49" s="108" t="s">
        <v>517</v>
      </c>
    </row>
    <row r="50" spans="2:13" ht="27.75" customHeight="1" x14ac:dyDescent="0.15">
      <c r="B50" s="1242" t="s">
        <v>39</v>
      </c>
      <c r="C50" s="1243"/>
      <c r="D50" s="111"/>
      <c r="E50" s="1237" t="s">
        <v>40</v>
      </c>
      <c r="F50" s="1237"/>
      <c r="G50" s="1237"/>
      <c r="H50" s="1238"/>
      <c r="I50" s="106">
        <v>981</v>
      </c>
      <c r="J50" s="107">
        <v>1088</v>
      </c>
      <c r="K50" s="107">
        <v>1141</v>
      </c>
      <c r="L50" s="107">
        <v>1052</v>
      </c>
      <c r="M50" s="108">
        <v>1084</v>
      </c>
    </row>
    <row r="51" spans="2:13" ht="27.75" customHeight="1" x14ac:dyDescent="0.15">
      <c r="B51" s="1231"/>
      <c r="C51" s="1232"/>
      <c r="D51" s="105"/>
      <c r="E51" s="1237" t="s">
        <v>41</v>
      </c>
      <c r="F51" s="1237"/>
      <c r="G51" s="1237"/>
      <c r="H51" s="1238"/>
      <c r="I51" s="106">
        <v>277</v>
      </c>
      <c r="J51" s="107">
        <v>233</v>
      </c>
      <c r="K51" s="107">
        <v>206</v>
      </c>
      <c r="L51" s="107">
        <v>187</v>
      </c>
      <c r="M51" s="108">
        <v>163</v>
      </c>
    </row>
    <row r="52" spans="2:13" ht="27.75" customHeight="1" x14ac:dyDescent="0.15">
      <c r="B52" s="1233"/>
      <c r="C52" s="1234"/>
      <c r="D52" s="105"/>
      <c r="E52" s="1237" t="s">
        <v>42</v>
      </c>
      <c r="F52" s="1237"/>
      <c r="G52" s="1237"/>
      <c r="H52" s="1238"/>
      <c r="I52" s="106">
        <v>1286</v>
      </c>
      <c r="J52" s="107">
        <v>1253</v>
      </c>
      <c r="K52" s="107">
        <v>1323</v>
      </c>
      <c r="L52" s="107">
        <v>1339</v>
      </c>
      <c r="M52" s="108">
        <v>1294</v>
      </c>
    </row>
    <row r="53" spans="2:13" ht="27.75" customHeight="1" thickBot="1" x14ac:dyDescent="0.2">
      <c r="B53" s="1244" t="s">
        <v>43</v>
      </c>
      <c r="C53" s="1245"/>
      <c r="D53" s="112"/>
      <c r="E53" s="1246" t="s">
        <v>44</v>
      </c>
      <c r="F53" s="1246"/>
      <c r="G53" s="1246"/>
      <c r="H53" s="1247"/>
      <c r="I53" s="113">
        <v>-291</v>
      </c>
      <c r="J53" s="114">
        <v>-380</v>
      </c>
      <c r="K53" s="114">
        <v>-443</v>
      </c>
      <c r="L53" s="114">
        <v>-323</v>
      </c>
      <c r="M53" s="115">
        <v>-303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daIyJ/8LpTvye+no2G01G42QCV73g+YMBzvpc6pCwbbjZJqhi8J+S43ar8rHCkH+srP+n3WxTaMiu2uCQ7i9w==" saltValue="mQTjdbF1U1fAe5y7h3bX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56" t="s">
        <v>47</v>
      </c>
      <c r="D55" s="1256"/>
      <c r="E55" s="1257"/>
      <c r="F55" s="127">
        <v>359</v>
      </c>
      <c r="G55" s="127">
        <v>359</v>
      </c>
      <c r="H55" s="128">
        <v>360</v>
      </c>
    </row>
    <row r="56" spans="2:8" ht="52.5" customHeight="1" x14ac:dyDescent="0.15">
      <c r="B56" s="129"/>
      <c r="C56" s="1258" t="s">
        <v>48</v>
      </c>
      <c r="D56" s="1258"/>
      <c r="E56" s="1259"/>
      <c r="F56" s="130">
        <v>220</v>
      </c>
      <c r="G56" s="130">
        <v>210</v>
      </c>
      <c r="H56" s="131">
        <v>210</v>
      </c>
    </row>
    <row r="57" spans="2:8" ht="53.25" customHeight="1" x14ac:dyDescent="0.15">
      <c r="B57" s="129"/>
      <c r="C57" s="1260" t="s">
        <v>49</v>
      </c>
      <c r="D57" s="1260"/>
      <c r="E57" s="1261"/>
      <c r="F57" s="132">
        <v>461</v>
      </c>
      <c r="G57" s="132">
        <v>377</v>
      </c>
      <c r="H57" s="133">
        <v>413</v>
      </c>
    </row>
    <row r="58" spans="2:8" ht="45.75" customHeight="1" x14ac:dyDescent="0.15">
      <c r="B58" s="134"/>
      <c r="C58" s="1248" t="s">
        <v>588</v>
      </c>
      <c r="D58" s="1249"/>
      <c r="E58" s="1250"/>
      <c r="F58" s="135">
        <v>348</v>
      </c>
      <c r="G58" s="135">
        <v>261</v>
      </c>
      <c r="H58" s="136">
        <v>302</v>
      </c>
    </row>
    <row r="59" spans="2:8" ht="45.75" customHeight="1" x14ac:dyDescent="0.15">
      <c r="B59" s="134"/>
      <c r="C59" s="1248" t="s">
        <v>589</v>
      </c>
      <c r="D59" s="1249"/>
      <c r="E59" s="1250"/>
      <c r="F59" s="135">
        <v>91</v>
      </c>
      <c r="G59" s="135">
        <v>92</v>
      </c>
      <c r="H59" s="136">
        <v>92</v>
      </c>
    </row>
    <row r="60" spans="2:8" ht="45.75" customHeight="1" x14ac:dyDescent="0.15">
      <c r="B60" s="134"/>
      <c r="C60" s="1248" t="s">
        <v>590</v>
      </c>
      <c r="D60" s="1249"/>
      <c r="E60" s="1250"/>
      <c r="F60" s="135">
        <v>11</v>
      </c>
      <c r="G60" s="135">
        <v>11</v>
      </c>
      <c r="H60" s="136">
        <v>11</v>
      </c>
    </row>
    <row r="61" spans="2:8" ht="45.75" customHeight="1" x14ac:dyDescent="0.15">
      <c r="B61" s="134"/>
      <c r="C61" s="1248" t="s">
        <v>591</v>
      </c>
      <c r="D61" s="1249"/>
      <c r="E61" s="1250"/>
      <c r="F61" s="135">
        <v>6</v>
      </c>
      <c r="G61" s="135">
        <v>6</v>
      </c>
      <c r="H61" s="136">
        <v>5</v>
      </c>
    </row>
    <row r="62" spans="2:8" ht="45.75" customHeight="1" thickBot="1" x14ac:dyDescent="0.2">
      <c r="B62" s="137"/>
      <c r="C62" s="1251" t="s">
        <v>592</v>
      </c>
      <c r="D62" s="1252"/>
      <c r="E62" s="1253"/>
      <c r="F62" s="138">
        <v>5</v>
      </c>
      <c r="G62" s="138">
        <v>7</v>
      </c>
      <c r="H62" s="139">
        <v>4</v>
      </c>
    </row>
    <row r="63" spans="2:8" ht="52.5" customHeight="1" thickBot="1" x14ac:dyDescent="0.2">
      <c r="B63" s="140"/>
      <c r="C63" s="1254" t="s">
        <v>50</v>
      </c>
      <c r="D63" s="1254"/>
      <c r="E63" s="1255"/>
      <c r="F63" s="141">
        <v>1040</v>
      </c>
      <c r="G63" s="141">
        <v>946</v>
      </c>
      <c r="H63" s="142">
        <v>983</v>
      </c>
    </row>
    <row r="64" spans="2:8" ht="15" customHeight="1" x14ac:dyDescent="0.15"/>
    <row r="65" ht="0" hidden="1" customHeight="1" x14ac:dyDescent="0.15"/>
    <row r="66" ht="0" hidden="1" customHeight="1" x14ac:dyDescent="0.15"/>
  </sheetData>
  <sheetProtection algorithmName="SHA-512" hashValue="goF3b8Db4oC79sVmCsYELtYY/PtmMyfCVdR51BRNYtuv5WEiEXIW3QsNgP7oscrSSIGfafRNQAe/Z97qVsXr4A==" saltValue="LP8FQN6vRv+zkbduAARj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556</v>
      </c>
      <c r="G2" s="156"/>
      <c r="H2" s="157"/>
    </row>
    <row r="3" spans="1:8" x14ac:dyDescent="0.15">
      <c r="A3" s="153" t="s">
        <v>549</v>
      </c>
      <c r="B3" s="158"/>
      <c r="C3" s="159"/>
      <c r="D3" s="160">
        <v>1268147</v>
      </c>
      <c r="E3" s="161"/>
      <c r="F3" s="162">
        <v>288550</v>
      </c>
      <c r="G3" s="163"/>
      <c r="H3" s="164"/>
    </row>
    <row r="4" spans="1:8" x14ac:dyDescent="0.15">
      <c r="A4" s="165"/>
      <c r="B4" s="166"/>
      <c r="C4" s="167"/>
      <c r="D4" s="168">
        <v>1023784</v>
      </c>
      <c r="E4" s="169"/>
      <c r="F4" s="170">
        <v>141525</v>
      </c>
      <c r="G4" s="171"/>
      <c r="H4" s="172"/>
    </row>
    <row r="5" spans="1:8" x14ac:dyDescent="0.15">
      <c r="A5" s="153" t="s">
        <v>551</v>
      </c>
      <c r="B5" s="158"/>
      <c r="C5" s="159"/>
      <c r="D5" s="160">
        <v>350821</v>
      </c>
      <c r="E5" s="161"/>
      <c r="F5" s="162">
        <v>245039</v>
      </c>
      <c r="G5" s="163"/>
      <c r="H5" s="164"/>
    </row>
    <row r="6" spans="1:8" x14ac:dyDescent="0.15">
      <c r="A6" s="165"/>
      <c r="B6" s="166"/>
      <c r="C6" s="167"/>
      <c r="D6" s="168">
        <v>225433</v>
      </c>
      <c r="E6" s="169"/>
      <c r="F6" s="170">
        <v>108922</v>
      </c>
      <c r="G6" s="171"/>
      <c r="H6" s="172"/>
    </row>
    <row r="7" spans="1:8" x14ac:dyDescent="0.15">
      <c r="A7" s="153" t="s">
        <v>552</v>
      </c>
      <c r="B7" s="158"/>
      <c r="C7" s="159"/>
      <c r="D7" s="160">
        <v>581312</v>
      </c>
      <c r="E7" s="161"/>
      <c r="F7" s="162">
        <v>310300</v>
      </c>
      <c r="G7" s="163"/>
      <c r="H7" s="164"/>
    </row>
    <row r="8" spans="1:8" x14ac:dyDescent="0.15">
      <c r="A8" s="165"/>
      <c r="B8" s="166"/>
      <c r="C8" s="167"/>
      <c r="D8" s="168">
        <v>177474</v>
      </c>
      <c r="E8" s="169"/>
      <c r="F8" s="170">
        <v>157576</v>
      </c>
      <c r="G8" s="171"/>
      <c r="H8" s="172"/>
    </row>
    <row r="9" spans="1:8" x14ac:dyDescent="0.15">
      <c r="A9" s="153" t="s">
        <v>553</v>
      </c>
      <c r="B9" s="158"/>
      <c r="C9" s="159"/>
      <c r="D9" s="160">
        <v>755417</v>
      </c>
      <c r="E9" s="161"/>
      <c r="F9" s="162">
        <v>317319</v>
      </c>
      <c r="G9" s="163"/>
      <c r="H9" s="164"/>
    </row>
    <row r="10" spans="1:8" x14ac:dyDescent="0.15">
      <c r="A10" s="165"/>
      <c r="B10" s="166"/>
      <c r="C10" s="167"/>
      <c r="D10" s="168">
        <v>151701</v>
      </c>
      <c r="E10" s="169"/>
      <c r="F10" s="170">
        <v>164214</v>
      </c>
      <c r="G10" s="171"/>
      <c r="H10" s="172"/>
    </row>
    <row r="11" spans="1:8" x14ac:dyDescent="0.15">
      <c r="A11" s="153" t="s">
        <v>554</v>
      </c>
      <c r="B11" s="158"/>
      <c r="C11" s="159"/>
      <c r="D11" s="160">
        <v>161698</v>
      </c>
      <c r="E11" s="161"/>
      <c r="F11" s="162">
        <v>289738</v>
      </c>
      <c r="G11" s="163"/>
      <c r="H11" s="164"/>
    </row>
    <row r="12" spans="1:8" x14ac:dyDescent="0.15">
      <c r="A12" s="165"/>
      <c r="B12" s="166"/>
      <c r="C12" s="173"/>
      <c r="D12" s="168">
        <v>108501</v>
      </c>
      <c r="E12" s="169"/>
      <c r="F12" s="170">
        <v>156238</v>
      </c>
      <c r="G12" s="171"/>
      <c r="H12" s="172"/>
    </row>
    <row r="13" spans="1:8" x14ac:dyDescent="0.15">
      <c r="A13" s="153"/>
      <c r="B13" s="158"/>
      <c r="C13" s="174"/>
      <c r="D13" s="175">
        <v>623479</v>
      </c>
      <c r="E13" s="176"/>
      <c r="F13" s="177">
        <v>290189</v>
      </c>
      <c r="G13" s="178"/>
      <c r="H13" s="164"/>
    </row>
    <row r="14" spans="1:8" x14ac:dyDescent="0.15">
      <c r="A14" s="165"/>
      <c r="B14" s="166"/>
      <c r="C14" s="167"/>
      <c r="D14" s="168">
        <v>337379</v>
      </c>
      <c r="E14" s="169"/>
      <c r="F14" s="170">
        <v>145695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29.91</v>
      </c>
      <c r="C19" s="179">
        <f>ROUND(VALUE(SUBSTITUTE(実質収支比率等に係る経年分析!G$48,"▲","-")),2)</f>
        <v>32.869999999999997</v>
      </c>
      <c r="D19" s="179">
        <f>ROUND(VALUE(SUBSTITUTE(実質収支比率等に係る経年分析!H$48,"▲","-")),2)</f>
        <v>27.1</v>
      </c>
      <c r="E19" s="179">
        <f>ROUND(VALUE(SUBSTITUTE(実質収支比率等に係る経年分析!I$48,"▲","-")),2)</f>
        <v>31.14</v>
      </c>
      <c r="F19" s="179">
        <f>ROUND(VALUE(SUBSTITUTE(実質収支比率等に係る経年分析!J$48,"▲","-")),2)</f>
        <v>32.46</v>
      </c>
    </row>
    <row r="20" spans="1:11" x14ac:dyDescent="0.15">
      <c r="A20" s="179" t="s">
        <v>54</v>
      </c>
      <c r="B20" s="179">
        <f>ROUND(VALUE(SUBSTITUTE(実質収支比率等に係る経年分析!F$47,"▲","-")),2)</f>
        <v>44.93</v>
      </c>
      <c r="C20" s="179">
        <f>ROUND(VALUE(SUBSTITUTE(実質収支比率等に係る経年分析!G$47,"▲","-")),2)</f>
        <v>41.19</v>
      </c>
      <c r="D20" s="179">
        <f>ROUND(VALUE(SUBSTITUTE(実質収支比率等に係る経年分析!H$47,"▲","-")),2)</f>
        <v>43.86</v>
      </c>
      <c r="E20" s="179">
        <f>ROUND(VALUE(SUBSTITUTE(実質収支比率等に係る経年分析!I$47,"▲","-")),2)</f>
        <v>47.69</v>
      </c>
      <c r="F20" s="179">
        <f>ROUND(VALUE(SUBSTITUTE(実質収支比率等に係る経年分析!J$47,"▲","-")),2)</f>
        <v>51.06</v>
      </c>
    </row>
    <row r="21" spans="1:11" x14ac:dyDescent="0.15">
      <c r="A21" s="179" t="s">
        <v>55</v>
      </c>
      <c r="B21" s="179">
        <f>IF(ISNUMBER(VALUE(SUBSTITUTE(実質収支比率等に係る経年分析!F$49,"▲","-"))),ROUND(VALUE(SUBSTITUTE(実質収支比率等に係る経年分析!F$49,"▲","-")),2),NA())</f>
        <v>9.81</v>
      </c>
      <c r="C21" s="179">
        <f>IF(ISNUMBER(VALUE(SUBSTITUTE(実質収支比率等に係る経年分析!G$49,"▲","-"))),ROUND(VALUE(SUBSTITUTE(実質収支比率等に係る経年分析!G$49,"▲","-")),2),NA())</f>
        <v>5.54</v>
      </c>
      <c r="D21" s="179">
        <f>IF(ISNUMBER(VALUE(SUBSTITUTE(実質収支比率等に係る経年分析!H$49,"▲","-"))),ROUND(VALUE(SUBSTITUTE(実質収支比率等に係る経年分析!H$49,"▲","-")),2),NA())</f>
        <v>-7.79</v>
      </c>
      <c r="E21" s="179">
        <f>IF(ISNUMBER(VALUE(SUBSTITUTE(実質収支比率等に係る経年分析!I$49,"▲","-"))),ROUND(VALUE(SUBSTITUTE(実質収支比率等に係る経年分析!I$49,"▲","-")),2),NA())</f>
        <v>1.79</v>
      </c>
      <c r="F21" s="179">
        <f>IF(ISNUMBER(VALUE(SUBSTITUTE(実質収支比率等に係る経年分析!J$49,"▲","-"))),ROUND(VALUE(SUBSTITUTE(実質収支比率等に係る経年分析!J$49,"▲","-")),2),NA())</f>
        <v>-0.78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0.21</v>
      </c>
    </row>
    <row r="31" spans="1:11" x14ac:dyDescent="0.15">
      <c r="A31" s="180" t="str">
        <f>IF(連結実質赤字比率に係る赤字・黒字の構成分析!C$39="",NA(),連結実質赤字比率に係る赤字・黒字の構成分析!C$39)</f>
        <v>国民健康保険特別会計（事業勘定）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1.58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0.55000000000000004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0.27</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0.34</v>
      </c>
    </row>
    <row r="33" spans="1:16" x14ac:dyDescent="0.15">
      <c r="A33" s="180" t="str">
        <f>IF(連結実質赤字比率に係る赤字・黒字の構成分析!C$37="",NA(),連結実質赤字比率に係る赤字・黒字の構成分析!C$37)</f>
        <v>特定環境保全公共下水道特別会計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0.14000000000000001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0.85</v>
      </c>
    </row>
    <row r="34" spans="1:16" x14ac:dyDescent="0.15">
      <c r="A34" s="180" t="str">
        <f>IF(連結実質赤字比率に係る赤字・黒字の構成分析!C$36="",NA(),連結実質赤字比率に係る赤字・黒字の構成分析!C$36)</f>
        <v>国民健康保険特別会計（直営診療施設勘定）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v>
      </c>
    </row>
    <row r="35" spans="1:16" x14ac:dyDescent="0.15">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32.869999999999997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31.13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32.450000000000003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184</v>
      </c>
      <c r="E42" s="181"/>
      <c r="F42" s="181"/>
      <c r="G42" s="181">
        <f>'実質公債費比率（分子）の構造'!L$52</f>
        <v>177</v>
      </c>
      <c r="H42" s="181"/>
      <c r="I42" s="181"/>
      <c r="J42" s="181">
        <f>'実質公債費比率（分子）の構造'!M$52</f>
        <v>156</v>
      </c>
      <c r="K42" s="181"/>
      <c r="L42" s="181"/>
      <c r="M42" s="181">
        <f>'実質公債費比率（分子）の構造'!N$52</f>
        <v>135</v>
      </c>
      <c r="N42" s="181"/>
      <c r="O42" s="181"/>
      <c r="P42" s="181">
        <f>'実質公債費比率（分子）の構造'!O$52</f>
        <v>118</v>
      </c>
    </row>
    <row r="43" spans="1:16" x14ac:dyDescent="0.15">
      <c r="A43" s="181" t="s">
        <v>63</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85</v>
      </c>
      <c r="C46" s="181"/>
      <c r="D46" s="181"/>
      <c r="E46" s="181">
        <f>'実質公債費比率（分子）の構造'!L$48</f>
        <v>80</v>
      </c>
      <c r="F46" s="181"/>
      <c r="G46" s="181"/>
      <c r="H46" s="181">
        <f>'実質公債費比率（分子）の構造'!M$48</f>
        <v>71</v>
      </c>
      <c r="I46" s="181"/>
      <c r="J46" s="181"/>
      <c r="K46" s="181">
        <f>'実質公債費比率（分子）の構造'!N$48</f>
        <v>66</v>
      </c>
      <c r="L46" s="181"/>
      <c r="M46" s="181"/>
      <c r="N46" s="181">
        <f>'実質公債費比率（分子）の構造'!O$48</f>
        <v>53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151</v>
      </c>
      <c r="C49" s="181"/>
      <c r="D49" s="181"/>
      <c r="E49" s="181">
        <f>'実質公債費比率（分子）の構造'!L$45</f>
        <v>152</v>
      </c>
      <c r="F49" s="181"/>
      <c r="G49" s="181"/>
      <c r="H49" s="181">
        <f>'実質公債費比率（分子）の構造'!M$45</f>
        <v>134</v>
      </c>
      <c r="I49" s="181"/>
      <c r="J49" s="181"/>
      <c r="K49" s="181">
        <f>'実質公債費比率（分子）の構造'!N$45</f>
        <v>121</v>
      </c>
      <c r="L49" s="181"/>
      <c r="M49" s="181"/>
      <c r="N49" s="181">
        <f>'実質公債費比率（分子）の構造'!O$45</f>
        <v>112</v>
      </c>
      <c r="O49" s="181"/>
      <c r="P49" s="181"/>
    </row>
    <row r="50" spans="1:16" x14ac:dyDescent="0.15">
      <c r="A50" s="181" t="s">
        <v>70</v>
      </c>
      <c r="B50" s="181" t="e">
        <f>NA()</f>
        <v>#N/A</v>
      </c>
      <c r="C50" s="181">
        <f>IF(ISNUMBER('実質公債費比率（分子）の構造'!K$53),'実質公債費比率（分子）の構造'!K$53,NA())</f>
        <v>52</v>
      </c>
      <c r="D50" s="181" t="e">
        <f>NA()</f>
        <v>#N/A</v>
      </c>
      <c r="E50" s="181" t="e">
        <f>NA()</f>
        <v>#N/A</v>
      </c>
      <c r="F50" s="181">
        <f>IF(ISNUMBER('実質公債費比率（分子）の構造'!L$53),'実質公債費比率（分子）の構造'!L$53,NA())</f>
        <v>55</v>
      </c>
      <c r="G50" s="181" t="e">
        <f>NA()</f>
        <v>#N/A</v>
      </c>
      <c r="H50" s="181" t="e">
        <f>NA()</f>
        <v>#N/A</v>
      </c>
      <c r="I50" s="181">
        <f>IF(ISNUMBER('実質公債費比率（分子）の構造'!M$53),'実質公債費比率（分子）の構造'!M$53,NA())</f>
        <v>49</v>
      </c>
      <c r="J50" s="181" t="e">
        <f>NA()</f>
        <v>#N/A</v>
      </c>
      <c r="K50" s="181" t="e">
        <f>NA()</f>
        <v>#N/A</v>
      </c>
      <c r="L50" s="181">
        <f>IF(ISNUMBER('実質公債費比率（分子）の構造'!N$53),'実質公債費比率（分子）の構造'!N$53,NA())</f>
        <v>52</v>
      </c>
      <c r="M50" s="181" t="e">
        <f>NA()</f>
        <v>#N/A</v>
      </c>
      <c r="N50" s="181" t="e">
        <f>NA()</f>
        <v>#N/A</v>
      </c>
      <c r="O50" s="181">
        <f>IF(ISNUMBER('実質公債費比率（分子）の構造'!O$53),'実質公債費比率（分子）の構造'!O$53,NA())</f>
        <v>47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1286</v>
      </c>
      <c r="E56" s="180"/>
      <c r="F56" s="180"/>
      <c r="G56" s="180">
        <f>'将来負担比率（分子）の構造'!J$52</f>
        <v>1253</v>
      </c>
      <c r="H56" s="180"/>
      <c r="I56" s="180"/>
      <c r="J56" s="180">
        <f>'将来負担比率（分子）の構造'!K$52</f>
        <v>1323</v>
      </c>
      <c r="K56" s="180"/>
      <c r="L56" s="180"/>
      <c r="M56" s="180">
        <f>'将来負担比率（分子）の構造'!L$52</f>
        <v>1339</v>
      </c>
      <c r="N56" s="180"/>
      <c r="O56" s="180"/>
      <c r="P56" s="180">
        <f>'将来負担比率（分子）の構造'!M$52</f>
        <v>1294</v>
      </c>
    </row>
    <row r="57" spans="1:16" x14ac:dyDescent="0.15">
      <c r="A57" s="180" t="s">
        <v>41</v>
      </c>
      <c r="B57" s="180"/>
      <c r="C57" s="180"/>
      <c r="D57" s="180">
        <f>'将来負担比率（分子）の構造'!I$51</f>
        <v>277</v>
      </c>
      <c r="E57" s="180"/>
      <c r="F57" s="180"/>
      <c r="G57" s="180">
        <f>'将来負担比率（分子）の構造'!J$51</f>
        <v>233</v>
      </c>
      <c r="H57" s="180"/>
      <c r="I57" s="180"/>
      <c r="J57" s="180">
        <f>'将来負担比率（分子）の構造'!K$51</f>
        <v>206</v>
      </c>
      <c r="K57" s="180"/>
      <c r="L57" s="180"/>
      <c r="M57" s="180">
        <f>'将来負担比率（分子）の構造'!L$51</f>
        <v>187</v>
      </c>
      <c r="N57" s="180"/>
      <c r="O57" s="180"/>
      <c r="P57" s="180">
        <f>'将来負担比率（分子）の構造'!M$51</f>
        <v>163</v>
      </c>
    </row>
    <row r="58" spans="1:16" x14ac:dyDescent="0.15">
      <c r="A58" s="180" t="s">
        <v>40</v>
      </c>
      <c r="B58" s="180"/>
      <c r="C58" s="180"/>
      <c r="D58" s="180">
        <f>'将来負担比率（分子）の構造'!I$50</f>
        <v>981</v>
      </c>
      <c r="E58" s="180"/>
      <c r="F58" s="180"/>
      <c r="G58" s="180">
        <f>'将来負担比率（分子）の構造'!J$50</f>
        <v>1088</v>
      </c>
      <c r="H58" s="180"/>
      <c r="I58" s="180"/>
      <c r="J58" s="180">
        <f>'将来負担比率（分子）の構造'!K$50</f>
        <v>1141</v>
      </c>
      <c r="K58" s="180"/>
      <c r="L58" s="180"/>
      <c r="M58" s="180">
        <f>'将来負担比率（分子）の構造'!L$50</f>
        <v>1052</v>
      </c>
      <c r="N58" s="180"/>
      <c r="O58" s="180"/>
      <c r="P58" s="180">
        <f>'将来負担比率（分子）の構造'!M$50</f>
        <v>1084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210</v>
      </c>
      <c r="C62" s="180"/>
      <c r="D62" s="180"/>
      <c r="E62" s="180">
        <f>'将来負担比率（分子）の構造'!J$45</f>
        <v>213</v>
      </c>
      <c r="F62" s="180"/>
      <c r="G62" s="180"/>
      <c r="H62" s="180">
        <f>'将来負担比率（分子）の構造'!K$45</f>
        <v>211</v>
      </c>
      <c r="I62" s="180"/>
      <c r="J62" s="180"/>
      <c r="K62" s="180">
        <f>'将来負担比率（分子）の構造'!L$45</f>
        <v>205</v>
      </c>
      <c r="L62" s="180"/>
      <c r="M62" s="180"/>
      <c r="N62" s="180">
        <f>'将来負担比率（分子）の構造'!M$45</f>
        <v>210</v>
      </c>
      <c r="O62" s="180"/>
      <c r="P62" s="180"/>
    </row>
    <row r="63" spans="1:16" x14ac:dyDescent="0.15">
      <c r="A63" s="180" t="s">
        <v>33</v>
      </c>
      <c r="B63" s="180">
        <f>'将来負担比率（分子）の構造'!I$44</f>
        <v>2</v>
      </c>
      <c r="C63" s="180"/>
      <c r="D63" s="180"/>
      <c r="E63" s="180">
        <f>'将来負担比率（分子）の構造'!J$44</f>
        <v>2</v>
      </c>
      <c r="F63" s="180"/>
      <c r="G63" s="180"/>
      <c r="H63" s="180">
        <f>'将来負担比率（分子）の構造'!K$44</f>
        <v>3</v>
      </c>
      <c r="I63" s="180"/>
      <c r="J63" s="180"/>
      <c r="K63" s="180">
        <f>'将来負担比率（分子）の構造'!L$44</f>
        <v>4</v>
      </c>
      <c r="L63" s="180"/>
      <c r="M63" s="180"/>
      <c r="N63" s="180">
        <f>'将来負担比率（分子）の構造'!M$44</f>
        <v>7</v>
      </c>
      <c r="O63" s="180"/>
      <c r="P63" s="180"/>
    </row>
    <row r="64" spans="1:16" x14ac:dyDescent="0.15">
      <c r="A64" s="180" t="s">
        <v>32</v>
      </c>
      <c r="B64" s="180">
        <f>'将来負担比率（分子）の構造'!I$43</f>
        <v>795</v>
      </c>
      <c r="C64" s="180"/>
      <c r="D64" s="180"/>
      <c r="E64" s="180">
        <f>'将来負担比率（分子）の構造'!J$43</f>
        <v>730</v>
      </c>
      <c r="F64" s="180"/>
      <c r="G64" s="180"/>
      <c r="H64" s="180">
        <f>'将来負担比率（分子）の構造'!K$43</f>
        <v>692</v>
      </c>
      <c r="I64" s="180"/>
      <c r="J64" s="180"/>
      <c r="K64" s="180">
        <f>'将来負担比率（分子）の構造'!L$43</f>
        <v>637</v>
      </c>
      <c r="L64" s="180"/>
      <c r="M64" s="180"/>
      <c r="N64" s="180">
        <f>'将来負担比率（分子）の構造'!M$43</f>
        <v>635</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1247</v>
      </c>
      <c r="C66" s="180"/>
      <c r="D66" s="180"/>
      <c r="E66" s="180">
        <f>'将来負担比率（分子）の構造'!J$41</f>
        <v>1251</v>
      </c>
      <c r="F66" s="180"/>
      <c r="G66" s="180"/>
      <c r="H66" s="180">
        <f>'将来負担比率（分子）の構造'!K$41</f>
        <v>1320</v>
      </c>
      <c r="I66" s="180"/>
      <c r="J66" s="180"/>
      <c r="K66" s="180">
        <f>'将来負担比率（分子）の構造'!L$41</f>
        <v>1409</v>
      </c>
      <c r="L66" s="180"/>
      <c r="M66" s="180"/>
      <c r="N66" s="180">
        <f>'将来負担比率（分子）の構造'!M$41</f>
        <v>1386</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359</v>
      </c>
      <c r="C72" s="184">
        <f>基金残高に係る経年分析!G55</f>
        <v>359</v>
      </c>
      <c r="D72" s="184">
        <f>基金残高に係る経年分析!H55</f>
        <v>360</v>
      </c>
    </row>
    <row r="73" spans="1:16" x14ac:dyDescent="0.15">
      <c r="A73" s="183" t="s">
        <v>77</v>
      </c>
      <c r="B73" s="184">
        <f>基金残高に係る経年分析!F56</f>
        <v>220</v>
      </c>
      <c r="C73" s="184">
        <f>基金残高に係る経年分析!G56</f>
        <v>210</v>
      </c>
      <c r="D73" s="184">
        <f>基金残高に係る経年分析!H56</f>
        <v>210</v>
      </c>
    </row>
    <row r="74" spans="1:16" x14ac:dyDescent="0.15">
      <c r="A74" s="183" t="s">
        <v>78</v>
      </c>
      <c r="B74" s="184">
        <f>基金残高に係る経年分析!F57</f>
        <v>461</v>
      </c>
      <c r="C74" s="184">
        <f>基金残高に係る経年分析!G57</f>
        <v>377</v>
      </c>
      <c r="D74" s="184">
        <f>基金残高に係る経年分析!H57</f>
        <v>413</v>
      </c>
    </row>
  </sheetData>
  <sheetProtection algorithmName="SHA-512" hashValue="oF1oo+IMcf9VVzQ0Y4JwaoEiqfX0bMCCiS+FxJ6p2uF7+XCNua23d2YwOYnXpzXtgB4Eb7OnI1FHw7oQTox8FA==" saltValue="pXMvNxfkrb8P6MpmArV5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木下 拓郎</cp:lastModifiedBy>
  <cp:lastPrinted>2020-03-02T01:41:20Z</cp:lastPrinted>
  <dcterms:created xsi:type="dcterms:W3CDTF">2020-02-10T03:50:51Z</dcterms:created>
  <dcterms:modified xsi:type="dcterms:W3CDTF">2021-03-19T09:00:44Z</dcterms:modified>
  <cp:category/>
</cp:coreProperties>
</file>